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 activeTab="3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(Sub_18)'!$B$10:$R$11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(22)'!$B$1:$R$29</definedName>
    <definedName name="_xlnm.Print_Area" localSheetId="2">'10-4 (Sub_18)'!$B$1:$R$49</definedName>
    <definedName name="_xlnm.Print_Titles" localSheetId="3">'10-4 (029)'!$1:$10</definedName>
    <definedName name="_xlnm.Print_Titles" localSheetId="2">'10-4 (Sub_18)'!$1:$10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6"/>
  <c r="P34"/>
  <c r="Q34" s="1"/>
  <c r="R34" s="1"/>
  <c r="P35"/>
  <c r="Q35" s="1"/>
  <c r="R35" s="1"/>
  <c r="P32"/>
  <c r="Q32" s="1"/>
  <c r="R32" s="1"/>
  <c r="Q33"/>
  <c r="R33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P16"/>
  <c r="Q31"/>
  <c r="R31" s="1"/>
  <c r="P40" i="1"/>
  <c r="Q40" s="1"/>
  <c r="O17" i="3"/>
  <c r="Q16" i="6" l="1"/>
  <c r="R16" s="1"/>
  <c r="R40" i="1"/>
  <c r="Q30" i="6" l="1"/>
  <c r="R30" s="1"/>
  <c r="Q29"/>
  <c r="R29" s="1"/>
  <c r="P39" i="1"/>
  <c r="Q39" s="1"/>
  <c r="R39" s="1"/>
  <c r="P38"/>
  <c r="Q38" s="1"/>
  <c r="Q26" i="6"/>
  <c r="R26" s="1"/>
  <c r="Q27"/>
  <c r="R27" s="1"/>
  <c r="Q28"/>
  <c r="R28" s="1"/>
  <c r="Q25"/>
  <c r="R25" s="1"/>
  <c r="R38" i="1" l="1"/>
  <c r="O16" i="3" l="1"/>
  <c r="Q16" s="1"/>
  <c r="P36" i="1" l="1"/>
  <c r="Q36" s="1"/>
  <c r="P37"/>
  <c r="Q37" s="1"/>
  <c r="R37" s="1"/>
  <c r="P18" i="5"/>
  <c r="R18" s="1"/>
  <c r="R36" i="1" l="1"/>
  <c r="P17" i="5" l="1"/>
  <c r="R17" s="1"/>
  <c r="P14" i="1" l="1"/>
  <c r="Q14" s="1"/>
  <c r="P15"/>
  <c r="Q15" s="1"/>
  <c r="R15" s="1"/>
  <c r="P16"/>
  <c r="Q16" s="1"/>
  <c r="P17"/>
  <c r="Q17" s="1"/>
  <c r="P18"/>
  <c r="Q18" s="1"/>
  <c r="P19"/>
  <c r="Q19" s="1"/>
  <c r="R19" s="1"/>
  <c r="P20"/>
  <c r="Q20" s="1"/>
  <c r="P21"/>
  <c r="Q21" s="1"/>
  <c r="P22"/>
  <c r="Q22" s="1"/>
  <c r="P23"/>
  <c r="Q23" s="1"/>
  <c r="R23" s="1"/>
  <c r="P24"/>
  <c r="Q24" s="1"/>
  <c r="P25"/>
  <c r="Q25" s="1"/>
  <c r="P26"/>
  <c r="Q26" s="1"/>
  <c r="P27"/>
  <c r="Q27" s="1"/>
  <c r="R27" s="1"/>
  <c r="P28"/>
  <c r="P29"/>
  <c r="Q29" s="1"/>
  <c r="R29" s="1"/>
  <c r="P30"/>
  <c r="Q30" s="1"/>
  <c r="P31"/>
  <c r="Q31" s="1"/>
  <c r="R31" s="1"/>
  <c r="P32"/>
  <c r="Q32" s="1"/>
  <c r="P33"/>
  <c r="Q33" s="1"/>
  <c r="R33" s="1"/>
  <c r="P34"/>
  <c r="Q34" s="1"/>
  <c r="R34" s="1"/>
  <c r="P35"/>
  <c r="Q35" s="1"/>
  <c r="R16" l="1"/>
  <c r="R20"/>
  <c r="Q28"/>
  <c r="R28" s="1"/>
  <c r="R24"/>
  <c r="R17"/>
  <c r="R25"/>
  <c r="R21"/>
  <c r="R35"/>
  <c r="R32"/>
  <c r="R30"/>
  <c r="R26"/>
  <c r="R22"/>
  <c r="R18"/>
  <c r="R14"/>
  <c r="P11"/>
  <c r="P12"/>
  <c r="P13"/>
  <c r="Q13" s="1"/>
  <c r="R13" l="1"/>
  <c r="Q12"/>
  <c r="R12" s="1"/>
  <c r="Q11"/>
  <c r="R11" s="1"/>
</calcChain>
</file>

<file path=xl/sharedStrings.xml><?xml version="1.0" encoding="utf-8"?>
<sst xmlns="http://schemas.openxmlformats.org/spreadsheetml/2006/main" count="792" uniqueCount="119">
  <si>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</si>
  <si>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</si>
  <si>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</si>
  <si>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</si>
  <si>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</si>
  <si>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</si>
  <si>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</si>
  <si>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</si>
  <si>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</si>
  <si>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</si>
  <si>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</si>
  <si>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</si>
  <si>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</si>
  <si>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</si>
  <si>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</si>
  <si>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</si>
  <si>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</si>
  <si>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</si>
  <si>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</si>
  <si>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</si>
  <si>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</si>
  <si>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</si>
  <si>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</si>
  <si>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EN EL DEPARTAMENTO DE PLANIFICACIÓN, PROGRAMACION Y ACCESO A LA INFORMACION PUBLICA</t>
  </si>
  <si>
    <t>EN EL DEPARTAMENTO FINANCIERO</t>
  </si>
  <si>
    <t>EN EL DEPARTAMENTO ADMINISTRATIVO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</si>
  <si>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</si>
  <si>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</si>
  <si>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</si>
  <si>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</si>
  <si>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</si>
  <si>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</si>
  <si>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</si>
  <si>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</si>
  <si>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</si>
  <si>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</si>
  <si>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ARMANDO DE JESUS CELADA AROCHE</t>
  </si>
  <si>
    <t>JHOSSTTEN ARNOLDO ECHEVERRIA ORELLANA</t>
  </si>
  <si>
    <t>BRAYAN RONALDO BARRERA CARIAS</t>
  </si>
  <si>
    <t>CARLOS HUMBERTO CASTILLO BROCKE</t>
  </si>
  <si>
    <t>ROMEO DE JESUS HERRERA DEL CID</t>
  </si>
  <si>
    <t>BRENDA ARACELI ORDOÑEZ QUIJIVIX</t>
  </si>
  <si>
    <t>DAVID ESTUARDO OZAETA GARCÍA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</si>
  <si>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</si>
  <si>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</si>
  <si>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</si>
  <si>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</si>
  <si>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</si>
  <si>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ELDER JOSUÉ RAYMUNDO SUMALÉ</t>
  </si>
  <si>
    <t>LUIS AROLDO PIEDRASANTA SOTO</t>
  </si>
  <si>
    <t>BYRON ROLANDO AGUILAR MOSCOSO</t>
  </si>
  <si>
    <t>PEDRO FRANCISCO GÓMEZ CHAVEZ</t>
  </si>
  <si>
    <t>ALFREDO HUIT HERNANDEZ</t>
  </si>
  <si>
    <t>VICTOR MANUEL AQUECHE LÓPEZ</t>
  </si>
  <si>
    <t>MARVIN ADOLFO GUAMUCH QUELEX</t>
  </si>
  <si>
    <t>SERVICIOS  TÉCNICOS</t>
  </si>
  <si>
    <t>EN EL DEPARTAMENTO DE CATASTRO</t>
  </si>
  <si>
    <t>EN EL DEPARTAMENTO DE ARCHIVO</t>
  </si>
  <si>
    <t>EN EL DEPARTAMENTO DE AUDITORIA INTERNA</t>
  </si>
  <si>
    <t>EN EL DEPARTAMENTO DE CARTERA</t>
  </si>
  <si>
    <t>EN LA COORDINACIÓN GENERAL</t>
  </si>
  <si>
    <t>EN EL DEPARTAMENTO FINANCIERO,</t>
  </si>
  <si>
    <t>EN EL DEPARTAMENTO JURÍDICO</t>
  </si>
  <si>
    <t>EN EL DEPARTAMENTO DE PROYECTOS</t>
  </si>
  <si>
    <t>EN LA SECCIÓN DE RECURSOS HUMANOS</t>
  </si>
  <si>
    <t>EN EL DEPARTAMENTO SOCIAL</t>
  </si>
  <si>
    <t>EN  EL DEPARTAMENTO SOCIAL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</si>
  <si>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</si>
  <si>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</si>
  <si>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</si>
  <si>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</si>
  <si>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</si>
  <si>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</si>
  <si>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</si>
  <si>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EN EL DEPARTMAENTO ADMINISTRATIVO</t>
  </si>
  <si>
    <t>EN EL ARCHIVO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</si>
  <si>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</si>
  <si>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</si>
  <si>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</si>
  <si>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</si>
  <si>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</si>
  <si>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</si>
  <si>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ESTUARDO ALEXANDER PEREZ RAMIREZ</t>
  </si>
  <si>
    <t>EDWIN ALEJANDRO FERNANDEZ PELLECER</t>
  </si>
  <si>
    <t>MARTA ELENA ESTRADA GODOY DE FURLÁN</t>
  </si>
  <si>
    <t>MARIA ALEJANDRA GARCIA NAJERA</t>
  </si>
  <si>
    <t>MARDOQUEO 
HILARIO MARTÍN</t>
  </si>
  <si>
    <t>CESIL INES 
LÓPEZ CARDONA DE CUTÉ</t>
  </si>
  <si>
    <t>MANOLO JONHAN 
CAMEY OLÁ</t>
  </si>
  <si>
    <t>JUAN FRANCISCO
RODAS FLORES</t>
  </si>
  <si>
    <t>WENDY LORENA 
MOLINA REYES</t>
  </si>
  <si>
    <t>WILLSON EVELIO 
CANEL ALVARADO</t>
  </si>
  <si>
    <t>RAFAEL ANGEL 
ZAMORA ARRIAZA</t>
  </si>
  <si>
    <t>LEYLAND HILENY 
ZELADA ESTRADA</t>
  </si>
  <si>
    <t>NANCY ODETH 
PAZ ALEGRÍA</t>
  </si>
  <si>
    <t>MARTHA CECILIA 
QUINA XIGUAC</t>
  </si>
  <si>
    <t xml:space="preserve"> ALMA LETICIA 
CANAHUI GALICIA</t>
  </si>
  <si>
    <t>IRMA YADIRA 
GODINEZ CORDON</t>
  </si>
  <si>
    <t>HELEN JANNETTE 
GARCIA OSCAR</t>
  </si>
  <si>
    <t>Pedro Abimael Gomez Vasquez</t>
  </si>
  <si>
    <t>Departamento Financiero</t>
  </si>
  <si>
    <t>Encargado Fondo Rotativo</t>
  </si>
  <si>
    <t>MARDI AIDE 
CHUTAN MARTINEZ</t>
  </si>
  <si>
    <t>CRYSTOPHER LANNER MORALES GUZMAN</t>
  </si>
  <si>
    <t>FRANK DIONISIO VILLEGAS MONTERROSO</t>
  </si>
  <si>
    <t>MARVIN EMANUEL MARCOS TZALOJ</t>
  </si>
  <si>
    <t>MARIO JOSE HUINAC BARRIOS</t>
  </si>
  <si>
    <t>SERVICIOS TECNICOS</t>
  </si>
  <si>
    <t>JOSÉ LUIS GIRÓN ZACARÍAS</t>
  </si>
  <si>
    <t xml:space="preserve">EN EL DEPARTAMENTO JURIDICO </t>
  </si>
  <si>
    <t>CAROLINA DEL ROSARIO HERNANDEZ DONIS</t>
  </si>
  <si>
    <t xml:space="preserve">MONICA ALEJANDRA DIONICIO DE LEON </t>
  </si>
  <si>
    <t>KARIN ISABEL VASQUEZ LOPEZ</t>
  </si>
  <si>
    <t>MONICA GUISELA RODRIGUEZ ORTEGA DE SANTOS</t>
  </si>
  <si>
    <t>---------</t>
  </si>
  <si>
    <t>DICIEMBRE 2021 - Renglón Presupuestario 021</t>
  </si>
  <si>
    <t>DICIEMBRE 2021 - Renglón Presupuestario 022</t>
  </si>
  <si>
    <t>DICIEMBRE 2021 - Renglón Presupuestario Sub Grupo 18</t>
  </si>
  <si>
    <t>DICIEMBRE 2021 - Renglón Presupuestario 029</t>
  </si>
</sst>
</file>

<file path=xl/styles.xml><?xml version="1.0" encoding="utf-8"?>
<styleSheet xmlns="http://schemas.openxmlformats.org/spreadsheetml/2006/main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8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936050</xdr:colOff>
      <xdr:row>1</xdr:row>
      <xdr:rowOff>114300</xdr:rowOff>
    </xdr:from>
    <xdr:to>
      <xdr:col>16</xdr:col>
      <xdr:colOff>198293</xdr:colOff>
      <xdr:row>10</xdr:row>
      <xdr:rowOff>96455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42250" y="304800"/>
          <a:ext cx="2234043" cy="1887155"/>
        </a:xfrm>
        <a:prstGeom prst="rect">
          <a:avLst/>
        </a:prstGeom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4648410" y="4872297"/>
          <a:ext cx="4494514" cy="141158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873209</xdr:colOff>
      <xdr:row>1</xdr:row>
      <xdr:rowOff>17319</xdr:rowOff>
    </xdr:from>
    <xdr:to>
      <xdr:col>17</xdr:col>
      <xdr:colOff>267071</xdr:colOff>
      <xdr:row>10</xdr:row>
      <xdr:rowOff>6605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98164" y="207819"/>
          <a:ext cx="2234043" cy="1887155"/>
        </a:xfrm>
        <a:prstGeom prst="rect">
          <a:avLst/>
        </a:prstGeom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6477058" y="4860775"/>
          <a:ext cx="4520110" cy="1365198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145846</xdr:colOff>
      <xdr:row>0</xdr:row>
      <xdr:rowOff>415635</xdr:rowOff>
    </xdr:from>
    <xdr:to>
      <xdr:col>17</xdr:col>
      <xdr:colOff>704805</xdr:colOff>
      <xdr:row>3</xdr:row>
      <xdr:rowOff>224608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546164" y="415635"/>
          <a:ext cx="2234043" cy="1887155"/>
        </a:xfrm>
        <a:prstGeom prst="rect">
          <a:avLst/>
        </a:prstGeom>
      </xdr:spPr>
    </xdr:pic>
    <xdr:clientData/>
  </xdr:twoCellAnchor>
  <xdr:twoCellAnchor>
    <xdr:from>
      <xdr:col>5</xdr:col>
      <xdr:colOff>365721</xdr:colOff>
      <xdr:row>37</xdr:row>
      <xdr:rowOff>61011</xdr:rowOff>
    </xdr:from>
    <xdr:to>
      <xdr:col>10</xdr:col>
      <xdr:colOff>498339</xdr:colOff>
      <xdr:row>44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5128221" y="17631835"/>
          <a:ext cx="3528000" cy="1272489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772764</xdr:colOff>
      <xdr:row>0</xdr:row>
      <xdr:rowOff>304800</xdr:rowOff>
    </xdr:from>
    <xdr:to>
      <xdr:col>17</xdr:col>
      <xdr:colOff>261829</xdr:colOff>
      <xdr:row>4</xdr:row>
      <xdr:rowOff>20255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431864" y="304800"/>
          <a:ext cx="2234043" cy="1887155"/>
        </a:xfrm>
        <a:prstGeom prst="rect">
          <a:avLst/>
        </a:prstGeom>
      </xdr:spPr>
    </xdr:pic>
    <xdr:clientData/>
  </xdr:twoCellAnchor>
  <xdr:twoCellAnchor>
    <xdr:from>
      <xdr:col>6</xdr:col>
      <xdr:colOff>97025</xdr:colOff>
      <xdr:row>40</xdr:row>
      <xdr:rowOff>82828</xdr:rowOff>
    </xdr:from>
    <xdr:to>
      <xdr:col>10</xdr:col>
      <xdr:colOff>344578</xdr:colOff>
      <xdr:row>48</xdr:row>
      <xdr:rowOff>111250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4960378" y="19670710"/>
          <a:ext cx="3575700" cy="155242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"/>
  <sheetViews>
    <sheetView showGridLines="0" view="pageLayout" topLeftCell="A9" zoomScale="130" zoomScaleNormal="25" zoomScaleSheetLayoutView="115" zoomScalePageLayoutView="130" workbookViewId="0">
      <selection activeCell="B17" sqref="B17"/>
    </sheetView>
  </sheetViews>
  <sheetFormatPr baseColWidth="10" defaultRowHeight="1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>
      <c r="A9" s="29" t="s">
        <v>67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.75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8.75">
      <c r="A11" s="31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75">
      <c r="A12" s="32" t="s">
        <v>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26.25">
      <c r="A13" s="28" t="s">
        <v>115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21.75" thickBot="1">
      <c r="A14" s="30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1" customFormat="1" ht="39" thickBot="1">
      <c r="A15" s="17" t="s">
        <v>5</v>
      </c>
      <c r="B15" s="18" t="s">
        <v>6</v>
      </c>
      <c r="C15" s="19" t="s">
        <v>7</v>
      </c>
      <c r="D15" s="18" t="s">
        <v>8</v>
      </c>
      <c r="E15" s="18" t="s">
        <v>27</v>
      </c>
      <c r="F15" s="18" t="s">
        <v>28</v>
      </c>
      <c r="G15" s="18" t="s">
        <v>26</v>
      </c>
      <c r="H15" s="18" t="s">
        <v>29</v>
      </c>
      <c r="I15" s="18" t="s">
        <v>68</v>
      </c>
      <c r="J15" s="18" t="s">
        <v>69</v>
      </c>
      <c r="K15" s="18" t="s">
        <v>11</v>
      </c>
      <c r="L15" s="18" t="s">
        <v>12</v>
      </c>
      <c r="M15" s="18" t="s">
        <v>30</v>
      </c>
      <c r="N15" s="18" t="s">
        <v>13</v>
      </c>
      <c r="O15" s="18" t="s">
        <v>14</v>
      </c>
      <c r="P15" s="19" t="s">
        <v>15</v>
      </c>
      <c r="Q15" s="20" t="s">
        <v>16</v>
      </c>
    </row>
    <row r="16" spans="1:17" ht="37.5" customHeight="1" thickBot="1">
      <c r="A16" s="10">
        <v>1</v>
      </c>
      <c r="B16" s="11" t="s">
        <v>76</v>
      </c>
      <c r="C16" s="22" t="s">
        <v>77</v>
      </c>
      <c r="D16" s="3" t="s">
        <v>78</v>
      </c>
      <c r="E16" s="5" t="s">
        <v>17</v>
      </c>
      <c r="F16" s="12">
        <v>6800</v>
      </c>
      <c r="G16" s="5" t="s">
        <v>17</v>
      </c>
      <c r="H16" s="5" t="s">
        <v>17</v>
      </c>
      <c r="I16" s="12">
        <v>2000</v>
      </c>
      <c r="J16" s="1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12">
        <f>F16+I16+J16</f>
        <v>9050</v>
      </c>
      <c r="P16" s="13">
        <v>1779.11</v>
      </c>
      <c r="Q16" s="12">
        <f>O16-P16</f>
        <v>7270.89</v>
      </c>
    </row>
    <row r="17" spans="1:17" ht="31.5">
      <c r="A17" s="10">
        <v>2</v>
      </c>
      <c r="B17" s="11" t="s">
        <v>99</v>
      </c>
      <c r="C17" s="24" t="s">
        <v>101</v>
      </c>
      <c r="D17" s="3" t="s">
        <v>100</v>
      </c>
      <c r="E17" s="6" t="s">
        <v>17</v>
      </c>
      <c r="F17" s="12">
        <v>3300</v>
      </c>
      <c r="G17" s="6" t="s">
        <v>17</v>
      </c>
      <c r="H17" s="6" t="s">
        <v>17</v>
      </c>
      <c r="I17" s="12">
        <v>1500</v>
      </c>
      <c r="J17" s="12">
        <v>250</v>
      </c>
      <c r="K17" s="6" t="s">
        <v>17</v>
      </c>
      <c r="L17" s="6" t="s">
        <v>17</v>
      </c>
      <c r="M17" s="6" t="s">
        <v>17</v>
      </c>
      <c r="N17" s="6" t="s">
        <v>17</v>
      </c>
      <c r="O17" s="12">
        <f>F17+I17+J17</f>
        <v>5050</v>
      </c>
      <c r="P17" s="13">
        <v>801.84</v>
      </c>
      <c r="Q17" s="12">
        <v>4248.16</v>
      </c>
    </row>
    <row r="20" spans="1:17" ht="15.75">
      <c r="B20" s="15"/>
      <c r="L20" s="12"/>
      <c r="M20" s="23"/>
      <c r="N20" s="23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R18"/>
  <sheetViews>
    <sheetView showGridLines="0" view="pageLayout" topLeftCell="B2" zoomScale="85" zoomScaleNormal="25" zoomScaleSheetLayoutView="100" zoomScalePageLayoutView="85" workbookViewId="0">
      <selection activeCell="C17" sqref="C17"/>
    </sheetView>
  </sheetViews>
  <sheetFormatPr baseColWidth="10" defaultRowHeight="1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>
      <c r="B9" s="29" t="s">
        <v>67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8.75">
      <c r="A10" s="1"/>
      <c r="B10" s="31" t="s"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.75">
      <c r="A11" s="1"/>
      <c r="B11" s="31" t="s">
        <v>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>
      <c r="A12" s="1"/>
      <c r="B12" s="32" t="s">
        <v>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26.25">
      <c r="B13" s="28" t="s">
        <v>116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1">
      <c r="B14" s="30" t="s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6.5" thickBot="1">
      <c r="F15" s="2"/>
      <c r="G15" s="2"/>
      <c r="H15" s="2"/>
      <c r="I15" s="2"/>
      <c r="J15" s="2"/>
      <c r="K15" s="2"/>
      <c r="L15" s="2"/>
    </row>
    <row r="16" spans="1:18" s="21" customFormat="1" ht="39" thickBot="1">
      <c r="B16" s="17" t="s">
        <v>5</v>
      </c>
      <c r="C16" s="18" t="s">
        <v>6</v>
      </c>
      <c r="D16" s="19" t="s">
        <v>7</v>
      </c>
      <c r="E16" s="18" t="s">
        <v>8</v>
      </c>
      <c r="F16" s="18" t="s">
        <v>27</v>
      </c>
      <c r="G16" s="18" t="s">
        <v>28</v>
      </c>
      <c r="H16" s="18" t="s">
        <v>81</v>
      </c>
      <c r="I16" s="18" t="s">
        <v>29</v>
      </c>
      <c r="J16" s="18" t="s">
        <v>68</v>
      </c>
      <c r="K16" s="18" t="s">
        <v>69</v>
      </c>
      <c r="L16" s="18" t="s">
        <v>11</v>
      </c>
      <c r="M16" s="18" t="s">
        <v>12</v>
      </c>
      <c r="N16" s="18" t="s">
        <v>30</v>
      </c>
      <c r="O16" s="18" t="s">
        <v>13</v>
      </c>
      <c r="P16" s="18" t="s">
        <v>14</v>
      </c>
      <c r="Q16" s="20" t="s">
        <v>15</v>
      </c>
      <c r="R16" s="20" t="s">
        <v>16</v>
      </c>
    </row>
    <row r="17" spans="1:18" ht="31.5">
      <c r="A17" s="4"/>
      <c r="B17" s="10">
        <v>1</v>
      </c>
      <c r="C17" s="11" t="s">
        <v>70</v>
      </c>
      <c r="D17" s="22" t="s">
        <v>71</v>
      </c>
      <c r="E17" s="3" t="s">
        <v>72</v>
      </c>
      <c r="F17" s="5" t="s">
        <v>17</v>
      </c>
      <c r="G17" s="12">
        <v>24000</v>
      </c>
      <c r="H17" s="5" t="s">
        <v>17</v>
      </c>
      <c r="I17" s="7">
        <v>375</v>
      </c>
      <c r="J17" s="5" t="s">
        <v>17</v>
      </c>
      <c r="K17" s="12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12">
        <f>G17+I17+K17</f>
        <v>24625</v>
      </c>
      <c r="Q17" s="14">
        <v>5527.81</v>
      </c>
      <c r="R17" s="12">
        <f>P17-Q17</f>
        <v>19097.189999999999</v>
      </c>
    </row>
    <row r="18" spans="1:18" ht="15.75">
      <c r="B18" s="10">
        <v>2</v>
      </c>
      <c r="C18" s="27" t="s">
        <v>114</v>
      </c>
      <c r="D18" s="27" t="s">
        <v>114</v>
      </c>
      <c r="E18" s="27" t="s">
        <v>114</v>
      </c>
      <c r="F18" s="5" t="s">
        <v>17</v>
      </c>
      <c r="G18" s="12">
        <v>0</v>
      </c>
      <c r="H18" s="5" t="s">
        <v>17</v>
      </c>
      <c r="I18" s="7">
        <v>0</v>
      </c>
      <c r="J18" s="5" t="s">
        <v>17</v>
      </c>
      <c r="K18" s="12">
        <v>0</v>
      </c>
      <c r="L18" s="5" t="s">
        <v>17</v>
      </c>
      <c r="M18" s="5" t="s">
        <v>17</v>
      </c>
      <c r="N18" s="5" t="s">
        <v>17</v>
      </c>
      <c r="O18" s="5" t="s">
        <v>17</v>
      </c>
      <c r="P18" s="12">
        <f>G18+I18+K18</f>
        <v>0</v>
      </c>
      <c r="Q18" s="14">
        <v>0</v>
      </c>
      <c r="R18" s="12">
        <f>P18-Q18</f>
        <v>0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5"/>
  <sheetViews>
    <sheetView showGridLines="0" view="pageBreakPreview" topLeftCell="A27" zoomScale="85" zoomScaleNormal="40" zoomScaleSheetLayoutView="85" workbookViewId="0">
      <selection activeCell="F34" sqref="F34"/>
    </sheetView>
  </sheetViews>
  <sheetFormatPr baseColWidth="10" defaultRowHeight="15"/>
  <cols>
    <col min="1" max="1" width="6.42578125" customWidth="1"/>
    <col min="2" max="2" width="3.85546875" bestFit="1" customWidth="1"/>
    <col min="3" max="3" width="23" style="4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/>
    <row r="2" spans="2:18" ht="48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ht="13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8" s="1" customFormat="1" ht="23.2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s="1" customFormat="1" ht="23.2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s="1" customFormat="1" ht="36.75" customHeight="1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33" customHeight="1">
      <c r="B7" s="38" t="s">
        <v>117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ht="33" customHeight="1"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72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27</v>
      </c>
      <c r="G10" s="18" t="s">
        <v>28</v>
      </c>
      <c r="H10" s="18" t="s">
        <v>26</v>
      </c>
      <c r="I10" s="18" t="s">
        <v>29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30</v>
      </c>
      <c r="O10" s="18" t="s">
        <v>13</v>
      </c>
      <c r="P10" s="18" t="s">
        <v>14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34</v>
      </c>
      <c r="D11" s="6" t="s">
        <v>22</v>
      </c>
      <c r="E11" s="5" t="s">
        <v>25</v>
      </c>
      <c r="F11" s="5" t="s">
        <v>17</v>
      </c>
      <c r="G11" s="7">
        <v>5000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v>5000</v>
      </c>
      <c r="Q11" s="7">
        <v>250</v>
      </c>
      <c r="R11" s="7">
        <v>4750</v>
      </c>
    </row>
    <row r="12" spans="2:18" s="4" customFormat="1" ht="38.1" customHeight="1">
      <c r="B12" s="3">
        <f>B11+1</f>
        <v>2</v>
      </c>
      <c r="C12" s="8" t="s">
        <v>37</v>
      </c>
      <c r="D12" s="6" t="s">
        <v>22</v>
      </c>
      <c r="E12" s="5" t="s">
        <v>65</v>
      </c>
      <c r="F12" s="5" t="s">
        <v>17</v>
      </c>
      <c r="G12" s="7">
        <v>8000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v>8000</v>
      </c>
      <c r="Q12" s="7">
        <v>400</v>
      </c>
      <c r="R12" s="7">
        <v>7600</v>
      </c>
    </row>
    <row r="13" spans="2:18" s="4" customFormat="1" ht="38.1" customHeight="1">
      <c r="B13" s="3">
        <f t="shared" ref="B13:B35" si="0">B12+1</f>
        <v>3</v>
      </c>
      <c r="C13" s="8" t="s">
        <v>86</v>
      </c>
      <c r="D13" s="6" t="s">
        <v>22</v>
      </c>
      <c r="E13" s="5" t="s">
        <v>62</v>
      </c>
      <c r="F13" s="5" t="s">
        <v>17</v>
      </c>
      <c r="G13" s="7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v>7000</v>
      </c>
      <c r="Q13" s="7">
        <v>700</v>
      </c>
      <c r="R13" s="7">
        <v>13300</v>
      </c>
    </row>
    <row r="14" spans="2:18" s="4" customFormat="1" ht="38.1" customHeight="1">
      <c r="B14" s="3">
        <f t="shared" si="0"/>
        <v>4</v>
      </c>
      <c r="C14" s="8" t="s">
        <v>87</v>
      </c>
      <c r="D14" s="6" t="s">
        <v>22</v>
      </c>
      <c r="E14" s="5" t="s">
        <v>63</v>
      </c>
      <c r="F14" s="5" t="s">
        <v>17</v>
      </c>
      <c r="G14" s="7">
        <v>5000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v>5000</v>
      </c>
      <c r="Q14" s="7">
        <v>250</v>
      </c>
      <c r="R14" s="7">
        <v>4750</v>
      </c>
    </row>
    <row r="15" spans="2:18" s="4" customFormat="1" ht="38.1" customHeight="1">
      <c r="B15" s="3">
        <f t="shared" si="0"/>
        <v>5</v>
      </c>
      <c r="C15" s="8" t="s">
        <v>108</v>
      </c>
      <c r="D15" s="6" t="s">
        <v>22</v>
      </c>
      <c r="E15" s="5" t="s">
        <v>59</v>
      </c>
      <c r="F15" s="5" t="s">
        <v>17</v>
      </c>
      <c r="G15" s="7">
        <v>6500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v>6500</v>
      </c>
      <c r="Q15" s="7">
        <v>325</v>
      </c>
      <c r="R15" s="7">
        <v>6175</v>
      </c>
    </row>
    <row r="16" spans="2:18" s="4" customFormat="1" ht="38.1" customHeight="1">
      <c r="B16" s="3">
        <f t="shared" si="0"/>
        <v>6</v>
      </c>
      <c r="C16" s="26" t="s">
        <v>105</v>
      </c>
      <c r="D16" s="6" t="s">
        <v>107</v>
      </c>
      <c r="E16" s="5" t="s">
        <v>65</v>
      </c>
      <c r="F16" s="5" t="s">
        <v>17</v>
      </c>
      <c r="G16" s="7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>G16</f>
        <v>7000</v>
      </c>
      <c r="Q16" s="7">
        <f t="shared" ref="Q16" si="1">P16*0.05</f>
        <v>350</v>
      </c>
      <c r="R16" s="7">
        <f t="shared" ref="R16" si="2">P16-Q16</f>
        <v>6650</v>
      </c>
    </row>
    <row r="17" spans="2:22" s="4" customFormat="1" ht="38.1" customHeight="1">
      <c r="B17" s="3">
        <f t="shared" si="0"/>
        <v>7</v>
      </c>
      <c r="C17" s="8" t="s">
        <v>88</v>
      </c>
      <c r="D17" s="6" t="s">
        <v>18</v>
      </c>
      <c r="E17" s="5" t="s">
        <v>62</v>
      </c>
      <c r="F17" s="5" t="s">
        <v>17</v>
      </c>
      <c r="G17" s="7">
        <v>13000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v>13000</v>
      </c>
      <c r="Q17" s="7">
        <v>650</v>
      </c>
      <c r="R17" s="7">
        <v>12350</v>
      </c>
    </row>
    <row r="18" spans="2:22" s="4" customFormat="1" ht="38.1" customHeight="1">
      <c r="B18" s="3">
        <f t="shared" si="0"/>
        <v>8</v>
      </c>
      <c r="C18" s="8" t="s">
        <v>49</v>
      </c>
      <c r="D18" s="6" t="s">
        <v>18</v>
      </c>
      <c r="E18" s="5" t="s">
        <v>62</v>
      </c>
      <c r="F18" s="5" t="s">
        <v>17</v>
      </c>
      <c r="G18" s="7">
        <v>13000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v>13000</v>
      </c>
      <c r="Q18" s="7">
        <v>650</v>
      </c>
      <c r="R18" s="7">
        <v>12350</v>
      </c>
    </row>
    <row r="19" spans="2:22" s="4" customFormat="1" ht="38.1" customHeight="1">
      <c r="B19" s="3">
        <f t="shared" si="0"/>
        <v>9</v>
      </c>
      <c r="C19" s="8" t="s">
        <v>89</v>
      </c>
      <c r="D19" s="6" t="s">
        <v>22</v>
      </c>
      <c r="E19" s="5" t="s">
        <v>62</v>
      </c>
      <c r="F19" s="5" t="s">
        <v>17</v>
      </c>
      <c r="G19" s="7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v>7000</v>
      </c>
      <c r="Q19" s="7">
        <v>350</v>
      </c>
      <c r="R19" s="7">
        <v>6650</v>
      </c>
    </row>
    <row r="20" spans="2:22" s="4" customFormat="1" ht="38.1" customHeight="1">
      <c r="B20" s="3">
        <f t="shared" si="0"/>
        <v>10</v>
      </c>
      <c r="C20" s="8" t="s">
        <v>50</v>
      </c>
      <c r="D20" s="6" t="s">
        <v>22</v>
      </c>
      <c r="E20" s="5" t="s">
        <v>62</v>
      </c>
      <c r="F20" s="5" t="s">
        <v>17</v>
      </c>
      <c r="G20" s="7">
        <v>10000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v>10000</v>
      </c>
      <c r="Q20" s="7">
        <v>500</v>
      </c>
      <c r="R20" s="7">
        <v>9500</v>
      </c>
    </row>
    <row r="21" spans="2:22" s="4" customFormat="1" ht="38.1" customHeight="1">
      <c r="B21" s="3">
        <f t="shared" si="0"/>
        <v>11</v>
      </c>
      <c r="C21" s="8" t="s">
        <v>90</v>
      </c>
      <c r="D21" s="6" t="s">
        <v>22</v>
      </c>
      <c r="E21" s="5" t="s">
        <v>62</v>
      </c>
      <c r="F21" s="5" t="s">
        <v>17</v>
      </c>
      <c r="G21" s="7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v>7000</v>
      </c>
      <c r="Q21" s="7">
        <v>350</v>
      </c>
      <c r="R21" s="7">
        <v>6650</v>
      </c>
    </row>
    <row r="22" spans="2:22" s="4" customFormat="1" ht="38.1" customHeight="1">
      <c r="B22" s="3">
        <f t="shared" si="0"/>
        <v>12</v>
      </c>
      <c r="C22" s="8" t="s">
        <v>91</v>
      </c>
      <c r="D22" s="6" t="s">
        <v>22</v>
      </c>
      <c r="E22" s="5" t="s">
        <v>25</v>
      </c>
      <c r="F22" s="5" t="s">
        <v>17</v>
      </c>
      <c r="G22" s="7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v>7000</v>
      </c>
      <c r="Q22" s="7">
        <v>350</v>
      </c>
      <c r="R22" s="7">
        <v>6650</v>
      </c>
    </row>
    <row r="23" spans="2:22" s="4" customFormat="1" ht="39.75" customHeight="1">
      <c r="B23" s="3">
        <f t="shared" si="0"/>
        <v>13</v>
      </c>
      <c r="C23" s="8" t="s">
        <v>92</v>
      </c>
      <c r="D23" s="6" t="s">
        <v>22</v>
      </c>
      <c r="E23" s="5" t="s">
        <v>64</v>
      </c>
      <c r="F23" s="5" t="s">
        <v>17</v>
      </c>
      <c r="G23" s="7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v>12000</v>
      </c>
      <c r="Q23" s="7">
        <v>600</v>
      </c>
      <c r="R23" s="7">
        <v>11400</v>
      </c>
    </row>
    <row r="24" spans="2:22" s="4" customFormat="1" ht="39" customHeight="1">
      <c r="B24" s="3">
        <f t="shared" si="0"/>
        <v>14</v>
      </c>
      <c r="C24" s="8" t="s">
        <v>54</v>
      </c>
      <c r="D24" s="6" t="s">
        <v>22</v>
      </c>
      <c r="E24" s="5" t="s">
        <v>66</v>
      </c>
      <c r="F24" s="5" t="s">
        <v>17</v>
      </c>
      <c r="G24" s="7">
        <v>10000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v>10000</v>
      </c>
      <c r="Q24" s="7">
        <v>500</v>
      </c>
      <c r="R24" s="7">
        <v>9500</v>
      </c>
    </row>
    <row r="25" spans="2:22" s="4" customFormat="1" ht="38.1" customHeight="1">
      <c r="B25" s="3">
        <f t="shared" si="0"/>
        <v>15</v>
      </c>
      <c r="C25" s="25" t="s">
        <v>82</v>
      </c>
      <c r="D25" s="6" t="s">
        <v>18</v>
      </c>
      <c r="E25" s="5" t="s">
        <v>62</v>
      </c>
      <c r="F25" s="5" t="s">
        <v>17</v>
      </c>
      <c r="G25" s="7">
        <v>14000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v>14000</v>
      </c>
      <c r="Q25" s="7">
        <f>P25*0.05</f>
        <v>700</v>
      </c>
      <c r="R25" s="7">
        <f>P25-Q25</f>
        <v>13300</v>
      </c>
    </row>
    <row r="26" spans="2:22" s="4" customFormat="1" ht="38.1" customHeight="1">
      <c r="B26" s="3">
        <f t="shared" si="0"/>
        <v>16</v>
      </c>
      <c r="C26" s="25" t="s">
        <v>83</v>
      </c>
      <c r="D26" s="6" t="s">
        <v>18</v>
      </c>
      <c r="E26" s="5" t="s">
        <v>63</v>
      </c>
      <c r="F26" s="5" t="s">
        <v>17</v>
      </c>
      <c r="G26" s="7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v>12000</v>
      </c>
      <c r="Q26" s="7">
        <f t="shared" ref="Q26:Q30" si="3">P26*0.05</f>
        <v>600</v>
      </c>
      <c r="R26" s="7">
        <f t="shared" ref="R26:R28" si="4">P26-Q26</f>
        <v>11400</v>
      </c>
    </row>
    <row r="27" spans="2:22" s="4" customFormat="1" ht="38.1" customHeight="1">
      <c r="B27" s="3">
        <f t="shared" si="0"/>
        <v>17</v>
      </c>
      <c r="C27" s="25" t="s">
        <v>84</v>
      </c>
      <c r="D27" s="6" t="s">
        <v>18</v>
      </c>
      <c r="E27" s="5" t="s">
        <v>63</v>
      </c>
      <c r="F27" s="5" t="s">
        <v>17</v>
      </c>
      <c r="G27" s="7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v>12000</v>
      </c>
      <c r="Q27" s="7">
        <f t="shared" si="3"/>
        <v>600</v>
      </c>
      <c r="R27" s="7">
        <f t="shared" si="4"/>
        <v>11400</v>
      </c>
    </row>
    <row r="28" spans="2:22" s="4" customFormat="1" ht="38.1" customHeight="1">
      <c r="B28" s="3">
        <f t="shared" si="0"/>
        <v>18</v>
      </c>
      <c r="C28" s="25" t="s">
        <v>85</v>
      </c>
      <c r="D28" s="6" t="s">
        <v>22</v>
      </c>
      <c r="E28" s="5" t="s">
        <v>56</v>
      </c>
      <c r="F28" s="5" t="s">
        <v>17</v>
      </c>
      <c r="G28" s="7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v>8000</v>
      </c>
      <c r="Q28" s="7">
        <f t="shared" si="3"/>
        <v>400</v>
      </c>
      <c r="R28" s="7">
        <f t="shared" si="4"/>
        <v>7600</v>
      </c>
      <c r="S28"/>
      <c r="T28"/>
    </row>
    <row r="29" spans="2:22" s="4" customFormat="1" ht="38.1" customHeight="1">
      <c r="B29" s="3">
        <f t="shared" si="0"/>
        <v>19</v>
      </c>
      <c r="C29" s="25" t="s">
        <v>93</v>
      </c>
      <c r="D29" s="6" t="s">
        <v>22</v>
      </c>
      <c r="E29" s="5" t="s">
        <v>109</v>
      </c>
      <c r="F29" s="5" t="s">
        <v>17</v>
      </c>
      <c r="G29" s="7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v>7000</v>
      </c>
      <c r="Q29" s="7">
        <f t="shared" si="3"/>
        <v>350</v>
      </c>
      <c r="R29" s="7">
        <f t="shared" ref="R29" si="5">P29-Q29</f>
        <v>6650</v>
      </c>
      <c r="S29"/>
      <c r="T29"/>
      <c r="U29"/>
      <c r="V29"/>
    </row>
    <row r="30" spans="2:22" ht="38.1" customHeight="1">
      <c r="B30" s="3">
        <f t="shared" si="0"/>
        <v>20</v>
      </c>
      <c r="C30" s="26" t="s">
        <v>104</v>
      </c>
      <c r="D30" s="6" t="s">
        <v>18</v>
      </c>
      <c r="E30" s="5" t="s">
        <v>63</v>
      </c>
      <c r="F30" s="5" t="s">
        <v>17</v>
      </c>
      <c r="G30" s="7">
        <v>12000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v>12000</v>
      </c>
      <c r="Q30" s="7">
        <f t="shared" si="3"/>
        <v>600</v>
      </c>
      <c r="R30" s="7">
        <f t="shared" ref="R30" si="6">P30-Q30</f>
        <v>11400</v>
      </c>
    </row>
    <row r="31" spans="2:22" ht="38.1" customHeight="1">
      <c r="B31" s="3">
        <f t="shared" si="0"/>
        <v>21</v>
      </c>
      <c r="C31" s="26" t="s">
        <v>106</v>
      </c>
      <c r="D31" s="6" t="s">
        <v>18</v>
      </c>
      <c r="E31" s="5" t="s">
        <v>63</v>
      </c>
      <c r="F31" s="5" t="s">
        <v>17</v>
      </c>
      <c r="G31" s="7">
        <v>12000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v>12000</v>
      </c>
      <c r="Q31" s="7">
        <f t="shared" ref="Q31" si="7">P31*0.05</f>
        <v>600</v>
      </c>
      <c r="R31" s="7">
        <f t="shared" ref="R31" si="8">P31-Q31</f>
        <v>11400</v>
      </c>
    </row>
    <row r="32" spans="2:22" ht="38.1" customHeight="1">
      <c r="B32" s="3">
        <f t="shared" si="0"/>
        <v>22</v>
      </c>
      <c r="C32" s="26" t="s">
        <v>110</v>
      </c>
      <c r="D32" s="6" t="s">
        <v>107</v>
      </c>
      <c r="E32" s="5" t="s">
        <v>24</v>
      </c>
      <c r="F32" s="5" t="s">
        <v>17</v>
      </c>
      <c r="G32" s="7">
        <v>5000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>G32</f>
        <v>5000</v>
      </c>
      <c r="Q32" s="7">
        <f t="shared" ref="Q32" si="9">P32*0.05</f>
        <v>250</v>
      </c>
      <c r="R32" s="7">
        <f t="shared" ref="R32" si="10">P32-Q32</f>
        <v>4750</v>
      </c>
    </row>
    <row r="33" spans="2:18" ht="38.1" customHeight="1">
      <c r="B33" s="3">
        <f t="shared" si="0"/>
        <v>23</v>
      </c>
      <c r="C33" s="26" t="s">
        <v>111</v>
      </c>
      <c r="D33" s="6" t="s">
        <v>18</v>
      </c>
      <c r="E33" s="5" t="s">
        <v>109</v>
      </c>
      <c r="F33" s="5" t="s">
        <v>17</v>
      </c>
      <c r="G33" s="7">
        <v>12000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 t="shared" ref="P33:P35" si="11">G33</f>
        <v>12000</v>
      </c>
      <c r="Q33" s="7">
        <f t="shared" ref="Q33" si="12">P33*0.05</f>
        <v>600</v>
      </c>
      <c r="R33" s="7">
        <f t="shared" ref="R33" si="13">P33-Q33</f>
        <v>11400</v>
      </c>
    </row>
    <row r="34" spans="2:18" ht="38.1" customHeight="1">
      <c r="B34" s="3">
        <f t="shared" si="0"/>
        <v>24</v>
      </c>
      <c r="C34" s="26" t="s">
        <v>112</v>
      </c>
      <c r="D34" s="6" t="s">
        <v>18</v>
      </c>
      <c r="E34" s="5" t="s">
        <v>109</v>
      </c>
      <c r="F34" s="5" t="s">
        <v>17</v>
      </c>
      <c r="G34" s="7">
        <v>12000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 t="shared" si="11"/>
        <v>12000</v>
      </c>
      <c r="Q34" s="7">
        <f t="shared" ref="Q34" si="14">P34*0.05</f>
        <v>600</v>
      </c>
      <c r="R34" s="7">
        <f t="shared" ref="R34" si="15">P34-Q34</f>
        <v>11400</v>
      </c>
    </row>
    <row r="35" spans="2:18" ht="45">
      <c r="B35" s="3">
        <f t="shared" si="0"/>
        <v>25</v>
      </c>
      <c r="C35" s="26" t="s">
        <v>113</v>
      </c>
      <c r="D35" s="6" t="s">
        <v>18</v>
      </c>
      <c r="E35" s="5" t="s">
        <v>109</v>
      </c>
      <c r="F35" s="5" t="s">
        <v>17</v>
      </c>
      <c r="G35" s="7">
        <v>12000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f t="shared" si="11"/>
        <v>12000</v>
      </c>
      <c r="Q35" s="7">
        <f t="shared" ref="Q35" si="16">P35*0.05</f>
        <v>600</v>
      </c>
      <c r="R35" s="7">
        <f t="shared" ref="R35" si="17">P35-Q35</f>
        <v>11400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36:C1048576 C1:C15 C17:C29">
    <cfRule type="duplicateValues" dxfId="12" priority="14"/>
  </conditionalFormatting>
  <conditionalFormatting sqref="C16">
    <cfRule type="duplicateValues" dxfId="11" priority="4"/>
  </conditionalFormatting>
  <conditionalFormatting sqref="C16">
    <cfRule type="duplicateValues" dxfId="10" priority="5"/>
  </conditionalFormatting>
  <conditionalFormatting sqref="C16">
    <cfRule type="duplicateValues" dxfId="9" priority="6"/>
  </conditionalFormatting>
  <conditionalFormatting sqref="C16">
    <cfRule type="duplicateValues" dxfId="8" priority="7"/>
  </conditionalFormatting>
  <conditionalFormatting sqref="C16">
    <cfRule type="duplicateValues" dxfId="7" priority="3"/>
  </conditionalFormatting>
  <conditionalFormatting sqref="C16">
    <cfRule type="duplicateValues" dxfId="6" priority="2"/>
  </conditionalFormatting>
  <conditionalFormatting sqref="C17:C24 C11:C15">
    <cfRule type="duplicateValues" dxfId="5" priority="653"/>
  </conditionalFormatting>
  <conditionalFormatting sqref="C1:C1048576">
    <cfRule type="duplicateValues" dxfId="4" priority="1"/>
  </conditionalFormatting>
  <conditionalFormatting sqref="C30:C35">
    <cfRule type="duplicateValues" dxfId="3" priority="659"/>
  </conditionalFormatting>
  <conditionalFormatting sqref="C17:C35 C11:C15">
    <cfRule type="duplicateValues" dxfId="2" priority="669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view="pageBreakPreview" topLeftCell="B40" zoomScale="85" zoomScaleNormal="40" zoomScaleSheetLayoutView="85" zoomScalePageLayoutView="25" workbookViewId="0">
      <selection activeCell="B41" sqref="A41:XFD41"/>
    </sheetView>
  </sheetViews>
  <sheetFormatPr baseColWidth="10" defaultRowHeight="1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/>
    <row r="2" spans="2:18" ht="28.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ht="13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8" s="1" customFormat="1" ht="23.2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s="1" customFormat="1" ht="23.2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s="1" customFormat="1" ht="26.25" customHeight="1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20.25" customHeight="1">
      <c r="B7" s="38" t="s">
        <v>118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ht="20.25" customHeight="1"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48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27</v>
      </c>
      <c r="G10" s="18" t="s">
        <v>28</v>
      </c>
      <c r="H10" s="18" t="s">
        <v>81</v>
      </c>
      <c r="I10" s="18" t="s">
        <v>29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30</v>
      </c>
      <c r="O10" s="18" t="s">
        <v>13</v>
      </c>
      <c r="P10" s="18" t="s">
        <v>80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31</v>
      </c>
      <c r="D11" s="6" t="s">
        <v>22</v>
      </c>
      <c r="E11" s="5" t="s">
        <v>60</v>
      </c>
      <c r="F11" s="5" t="s">
        <v>17</v>
      </c>
      <c r="G11" s="7">
        <v>8000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 t="shared" ref="P11:P13" si="0">G11</f>
        <v>8000</v>
      </c>
      <c r="Q11" s="7">
        <f t="shared" ref="Q11:Q13" si="1">P11*0.05</f>
        <v>400</v>
      </c>
      <c r="R11" s="7">
        <f t="shared" ref="R11:R13" si="2">P11-Q11</f>
        <v>7600</v>
      </c>
    </row>
    <row r="12" spans="2:18" ht="38.1" customHeight="1">
      <c r="B12" s="3">
        <v>2</v>
      </c>
      <c r="C12" s="8" t="s">
        <v>32</v>
      </c>
      <c r="D12" s="6" t="s">
        <v>22</v>
      </c>
      <c r="E12" s="5" t="s">
        <v>25</v>
      </c>
      <c r="F12" s="5" t="s">
        <v>17</v>
      </c>
      <c r="G12" s="7">
        <v>10000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si="0"/>
        <v>10000</v>
      </c>
      <c r="Q12" s="7">
        <f t="shared" si="1"/>
        <v>500</v>
      </c>
      <c r="R12" s="7">
        <f t="shared" si="2"/>
        <v>9500</v>
      </c>
    </row>
    <row r="13" spans="2:18" ht="42.75" customHeight="1">
      <c r="B13" s="3">
        <v>3</v>
      </c>
      <c r="C13" s="8" t="s">
        <v>33</v>
      </c>
      <c r="D13" s="6" t="s">
        <v>22</v>
      </c>
      <c r="E13" s="5" t="s">
        <v>25</v>
      </c>
      <c r="F13" s="5" t="s">
        <v>17</v>
      </c>
      <c r="G13" s="7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7000</v>
      </c>
      <c r="Q13" s="7">
        <f t="shared" si="1"/>
        <v>350</v>
      </c>
      <c r="R13" s="7">
        <f t="shared" si="2"/>
        <v>6650</v>
      </c>
    </row>
    <row r="14" spans="2:18" ht="38.1" customHeight="1">
      <c r="B14" s="3">
        <v>4</v>
      </c>
      <c r="C14" s="8" t="s">
        <v>35</v>
      </c>
      <c r="D14" s="6" t="s">
        <v>22</v>
      </c>
      <c r="E14" s="5" t="s">
        <v>25</v>
      </c>
      <c r="F14" s="5" t="s">
        <v>17</v>
      </c>
      <c r="G14" s="7">
        <v>5000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ref="P14:P34" si="3">G14</f>
        <v>5000</v>
      </c>
      <c r="Q14" s="7">
        <f t="shared" ref="Q14:Q34" si="4">P14*0.05</f>
        <v>250</v>
      </c>
      <c r="R14" s="7">
        <f t="shared" ref="R14:R34" si="5">P14-Q14</f>
        <v>4750</v>
      </c>
    </row>
    <row r="15" spans="2:18" ht="38.1" customHeight="1">
      <c r="B15" s="3">
        <v>5</v>
      </c>
      <c r="C15" s="8" t="s">
        <v>36</v>
      </c>
      <c r="D15" s="6" t="s">
        <v>22</v>
      </c>
      <c r="E15" s="5" t="s">
        <v>25</v>
      </c>
      <c r="F15" s="5" t="s">
        <v>17</v>
      </c>
      <c r="G15" s="7">
        <v>5000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3"/>
        <v>5000</v>
      </c>
      <c r="Q15" s="7">
        <f t="shared" si="4"/>
        <v>250</v>
      </c>
      <c r="R15" s="7">
        <f t="shared" si="5"/>
        <v>4750</v>
      </c>
    </row>
    <row r="16" spans="2:18" ht="38.1" customHeight="1">
      <c r="B16" s="3">
        <v>6</v>
      </c>
      <c r="C16" s="8" t="s">
        <v>38</v>
      </c>
      <c r="D16" s="6" t="s">
        <v>22</v>
      </c>
      <c r="E16" s="5" t="s">
        <v>57</v>
      </c>
      <c r="F16" s="5" t="s">
        <v>17</v>
      </c>
      <c r="G16" s="7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3"/>
        <v>5000</v>
      </c>
      <c r="Q16" s="7">
        <f t="shared" si="4"/>
        <v>250</v>
      </c>
      <c r="R16" s="7">
        <f t="shared" si="5"/>
        <v>4750</v>
      </c>
    </row>
    <row r="17" spans="2:18" ht="38.1" customHeight="1">
      <c r="B17" s="3">
        <v>7</v>
      </c>
      <c r="C17" s="8" t="s">
        <v>39</v>
      </c>
      <c r="D17" s="6" t="s">
        <v>18</v>
      </c>
      <c r="E17" s="5" t="s">
        <v>58</v>
      </c>
      <c r="F17" s="5" t="s">
        <v>17</v>
      </c>
      <c r="G17" s="7">
        <v>14000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3"/>
        <v>14000</v>
      </c>
      <c r="Q17" s="7">
        <f t="shared" si="4"/>
        <v>700</v>
      </c>
      <c r="R17" s="7">
        <f t="shared" si="5"/>
        <v>13300</v>
      </c>
    </row>
    <row r="18" spans="2:18" ht="38.1" customHeight="1">
      <c r="B18" s="3">
        <v>8</v>
      </c>
      <c r="C18" s="8" t="s">
        <v>40</v>
      </c>
      <c r="D18" s="6" t="s">
        <v>22</v>
      </c>
      <c r="E18" s="5" t="s">
        <v>65</v>
      </c>
      <c r="F18" s="5" t="s">
        <v>17</v>
      </c>
      <c r="G18" s="7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3"/>
        <v>10000</v>
      </c>
      <c r="Q18" s="7">
        <f t="shared" si="4"/>
        <v>500</v>
      </c>
      <c r="R18" s="7">
        <f t="shared" si="5"/>
        <v>9500</v>
      </c>
    </row>
    <row r="19" spans="2:18" ht="38.1" customHeight="1">
      <c r="B19" s="3">
        <v>9</v>
      </c>
      <c r="C19" s="8" t="s">
        <v>41</v>
      </c>
      <c r="D19" s="6" t="s">
        <v>22</v>
      </c>
      <c r="E19" s="5" t="s">
        <v>65</v>
      </c>
      <c r="F19" s="5" t="s">
        <v>17</v>
      </c>
      <c r="G19" s="7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3"/>
        <v>7000</v>
      </c>
      <c r="Q19" s="7">
        <f t="shared" si="4"/>
        <v>350</v>
      </c>
      <c r="R19" s="7">
        <f t="shared" si="5"/>
        <v>6650</v>
      </c>
    </row>
    <row r="20" spans="2:18" ht="38.1" customHeight="1">
      <c r="B20" s="3">
        <v>10</v>
      </c>
      <c r="C20" s="8" t="s">
        <v>42</v>
      </c>
      <c r="D20" s="6" t="s">
        <v>22</v>
      </c>
      <c r="E20" s="5" t="s">
        <v>56</v>
      </c>
      <c r="F20" s="5" t="s">
        <v>17</v>
      </c>
      <c r="G20" s="7">
        <v>14000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3"/>
        <v>14000</v>
      </c>
      <c r="Q20" s="7">
        <f t="shared" si="4"/>
        <v>700</v>
      </c>
      <c r="R20" s="7">
        <f t="shared" si="5"/>
        <v>13300</v>
      </c>
    </row>
    <row r="21" spans="2:18" ht="38.1" customHeight="1">
      <c r="B21" s="3">
        <v>11</v>
      </c>
      <c r="C21" s="8" t="s">
        <v>43</v>
      </c>
      <c r="D21" s="6" t="s">
        <v>22</v>
      </c>
      <c r="E21" s="5" t="s">
        <v>59</v>
      </c>
      <c r="F21" s="5" t="s">
        <v>17</v>
      </c>
      <c r="G21" s="7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3"/>
        <v>8000</v>
      </c>
      <c r="Q21" s="7">
        <f t="shared" si="4"/>
        <v>400</v>
      </c>
      <c r="R21" s="7">
        <f t="shared" si="5"/>
        <v>7600</v>
      </c>
    </row>
    <row r="22" spans="2:18" ht="38.1" customHeight="1">
      <c r="B22" s="3">
        <v>12</v>
      </c>
      <c r="C22" s="8" t="s">
        <v>44</v>
      </c>
      <c r="D22" s="6" t="s">
        <v>22</v>
      </c>
      <c r="E22" s="5" t="s">
        <v>60</v>
      </c>
      <c r="F22" s="5" t="s">
        <v>17</v>
      </c>
      <c r="G22" s="7">
        <v>16000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3"/>
        <v>16000</v>
      </c>
      <c r="Q22" s="7">
        <f t="shared" si="4"/>
        <v>800</v>
      </c>
      <c r="R22" s="7">
        <f t="shared" si="5"/>
        <v>15200</v>
      </c>
    </row>
    <row r="23" spans="2:18" ht="38.1" customHeight="1">
      <c r="B23" s="3">
        <v>13</v>
      </c>
      <c r="C23" s="8" t="s">
        <v>45</v>
      </c>
      <c r="D23" s="6" t="s">
        <v>22</v>
      </c>
      <c r="E23" s="5" t="s">
        <v>60</v>
      </c>
      <c r="F23" s="5" t="s">
        <v>17</v>
      </c>
      <c r="G23" s="7">
        <v>14000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3"/>
        <v>14000</v>
      </c>
      <c r="Q23" s="7">
        <f t="shared" si="4"/>
        <v>700</v>
      </c>
      <c r="R23" s="7">
        <f t="shared" si="5"/>
        <v>13300</v>
      </c>
    </row>
    <row r="24" spans="2:18" ht="38.1" customHeight="1">
      <c r="B24" s="3">
        <v>14</v>
      </c>
      <c r="C24" s="8" t="s">
        <v>46</v>
      </c>
      <c r="D24" s="6" t="s">
        <v>22</v>
      </c>
      <c r="E24" s="5" t="s">
        <v>60</v>
      </c>
      <c r="F24" s="5" t="s">
        <v>17</v>
      </c>
      <c r="G24" s="7">
        <v>9000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3"/>
        <v>9000</v>
      </c>
      <c r="Q24" s="7">
        <f t="shared" si="4"/>
        <v>450</v>
      </c>
      <c r="R24" s="7">
        <f t="shared" si="5"/>
        <v>8550</v>
      </c>
    </row>
    <row r="25" spans="2:18" ht="38.1" customHeight="1">
      <c r="B25" s="3">
        <v>15</v>
      </c>
      <c r="C25" s="8" t="s">
        <v>47</v>
      </c>
      <c r="D25" s="6" t="s">
        <v>18</v>
      </c>
      <c r="E25" s="5" t="s">
        <v>24</v>
      </c>
      <c r="F25" s="5" t="s">
        <v>17</v>
      </c>
      <c r="G25" s="7">
        <v>16000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3"/>
        <v>16000</v>
      </c>
      <c r="Q25" s="7">
        <f t="shared" si="4"/>
        <v>800</v>
      </c>
      <c r="R25" s="7">
        <f t="shared" si="5"/>
        <v>15200</v>
      </c>
    </row>
    <row r="26" spans="2:18" ht="38.1" customHeight="1">
      <c r="B26" s="3">
        <v>16</v>
      </c>
      <c r="C26" s="26" t="s">
        <v>103</v>
      </c>
      <c r="D26" s="6" t="s">
        <v>22</v>
      </c>
      <c r="E26" s="5" t="s">
        <v>24</v>
      </c>
      <c r="F26" s="5" t="s">
        <v>17</v>
      </c>
      <c r="G26" s="7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3"/>
        <v>7000</v>
      </c>
      <c r="Q26" s="7">
        <f t="shared" si="4"/>
        <v>350</v>
      </c>
      <c r="R26" s="7">
        <f t="shared" si="5"/>
        <v>6650</v>
      </c>
    </row>
    <row r="27" spans="2:18" ht="38.1" customHeight="1">
      <c r="B27" s="3">
        <v>17</v>
      </c>
      <c r="C27" s="8" t="s">
        <v>20</v>
      </c>
      <c r="D27" s="6" t="s">
        <v>22</v>
      </c>
      <c r="E27" s="5" t="s">
        <v>24</v>
      </c>
      <c r="F27" s="5" t="s">
        <v>17</v>
      </c>
      <c r="G27" s="7">
        <v>10000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3"/>
        <v>10000</v>
      </c>
      <c r="Q27" s="7">
        <f t="shared" si="4"/>
        <v>500</v>
      </c>
      <c r="R27" s="7">
        <f t="shared" si="5"/>
        <v>9500</v>
      </c>
    </row>
    <row r="28" spans="2:18" ht="38.1" customHeight="1">
      <c r="B28" s="3">
        <v>18</v>
      </c>
      <c r="C28" s="8" t="s">
        <v>21</v>
      </c>
      <c r="D28" s="6" t="s">
        <v>22</v>
      </c>
      <c r="E28" s="5" t="s">
        <v>61</v>
      </c>
      <c r="F28" s="5" t="s">
        <v>17</v>
      </c>
      <c r="G28" s="7">
        <v>10000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3"/>
        <v>10000</v>
      </c>
      <c r="Q28" s="7">
        <f t="shared" si="4"/>
        <v>500</v>
      </c>
      <c r="R28" s="7">
        <f t="shared" si="5"/>
        <v>9500</v>
      </c>
    </row>
    <row r="29" spans="2:18" ht="38.1" customHeight="1">
      <c r="B29" s="3">
        <v>19</v>
      </c>
      <c r="C29" s="8" t="s">
        <v>48</v>
      </c>
      <c r="D29" s="6" t="s">
        <v>18</v>
      </c>
      <c r="E29" s="5" t="s">
        <v>62</v>
      </c>
      <c r="F29" s="5" t="s">
        <v>17</v>
      </c>
      <c r="G29" s="7">
        <v>16000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si="3"/>
        <v>16000</v>
      </c>
      <c r="Q29" s="7">
        <f t="shared" si="4"/>
        <v>800</v>
      </c>
      <c r="R29" s="7">
        <f t="shared" si="5"/>
        <v>15200</v>
      </c>
    </row>
    <row r="30" spans="2:18" ht="75">
      <c r="B30" s="3">
        <v>20</v>
      </c>
      <c r="C30" s="8" t="s">
        <v>19</v>
      </c>
      <c r="D30" s="6" t="s">
        <v>55</v>
      </c>
      <c r="E30" s="5" t="s">
        <v>23</v>
      </c>
      <c r="F30" s="5" t="s">
        <v>17</v>
      </c>
      <c r="G30" s="7">
        <v>16000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3"/>
        <v>16000</v>
      </c>
      <c r="Q30" s="7">
        <f t="shared" si="4"/>
        <v>800</v>
      </c>
      <c r="R30" s="7">
        <f t="shared" si="5"/>
        <v>15200</v>
      </c>
    </row>
    <row r="31" spans="2:18" ht="66" customHeight="1">
      <c r="B31" s="3">
        <v>21</v>
      </c>
      <c r="C31" s="8" t="s">
        <v>94</v>
      </c>
      <c r="D31" s="6" t="s">
        <v>18</v>
      </c>
      <c r="E31" s="5" t="s">
        <v>64</v>
      </c>
      <c r="F31" s="5" t="s">
        <v>17</v>
      </c>
      <c r="G31" s="7">
        <v>16000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si="3"/>
        <v>16000</v>
      </c>
      <c r="Q31" s="7">
        <f t="shared" si="4"/>
        <v>800</v>
      </c>
      <c r="R31" s="7">
        <f t="shared" si="5"/>
        <v>15200</v>
      </c>
    </row>
    <row r="32" spans="2:18" ht="38.1" customHeight="1">
      <c r="B32" s="3">
        <v>22</v>
      </c>
      <c r="C32" s="8" t="s">
        <v>51</v>
      </c>
      <c r="D32" s="6" t="s">
        <v>22</v>
      </c>
      <c r="E32" s="5" t="s">
        <v>75</v>
      </c>
      <c r="F32" s="5" t="s">
        <v>17</v>
      </c>
      <c r="G32" s="7">
        <v>5000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 t="shared" si="3"/>
        <v>5000</v>
      </c>
      <c r="Q32" s="7">
        <f t="shared" si="4"/>
        <v>250</v>
      </c>
      <c r="R32" s="7">
        <f t="shared" si="5"/>
        <v>4750</v>
      </c>
    </row>
    <row r="33" spans="2:18" ht="38.1" customHeight="1">
      <c r="B33" s="3">
        <v>23</v>
      </c>
      <c r="C33" s="8" t="s">
        <v>52</v>
      </c>
      <c r="D33" s="6" t="s">
        <v>22</v>
      </c>
      <c r="E33" s="5" t="s">
        <v>75</v>
      </c>
      <c r="F33" s="5" t="s">
        <v>17</v>
      </c>
      <c r="G33" s="7">
        <v>5000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 t="shared" si="3"/>
        <v>5000</v>
      </c>
      <c r="Q33" s="7">
        <f t="shared" si="4"/>
        <v>250</v>
      </c>
      <c r="R33" s="7">
        <f t="shared" si="5"/>
        <v>4750</v>
      </c>
    </row>
    <row r="34" spans="2:18" ht="38.1" customHeight="1">
      <c r="B34" s="3">
        <v>24</v>
      </c>
      <c r="C34" s="8" t="s">
        <v>53</v>
      </c>
      <c r="D34" s="6" t="s">
        <v>22</v>
      </c>
      <c r="E34" s="5" t="s">
        <v>66</v>
      </c>
      <c r="F34" s="5" t="s">
        <v>17</v>
      </c>
      <c r="G34" s="7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 t="shared" si="3"/>
        <v>7000</v>
      </c>
      <c r="Q34" s="7">
        <f t="shared" si="4"/>
        <v>350</v>
      </c>
      <c r="R34" s="7">
        <f t="shared" si="5"/>
        <v>6650</v>
      </c>
    </row>
    <row r="35" spans="2:18" ht="75">
      <c r="B35" s="3">
        <v>25</v>
      </c>
      <c r="C35" s="8" t="s">
        <v>95</v>
      </c>
      <c r="D35" s="6" t="s">
        <v>22</v>
      </c>
      <c r="E35" s="5" t="s">
        <v>23</v>
      </c>
      <c r="F35" s="5" t="s">
        <v>17</v>
      </c>
      <c r="G35" s="7">
        <v>6000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f t="shared" ref="P35" si="6">G35</f>
        <v>6000</v>
      </c>
      <c r="Q35" s="7">
        <f t="shared" ref="Q35" si="7">P35*0.05</f>
        <v>300</v>
      </c>
      <c r="R35" s="7">
        <f t="shared" ref="R35" si="8">P35-Q35</f>
        <v>5700</v>
      </c>
    </row>
    <row r="36" spans="2:18" ht="38.1" customHeight="1">
      <c r="B36" s="3">
        <v>26</v>
      </c>
      <c r="C36" s="8" t="s">
        <v>96</v>
      </c>
      <c r="D36" s="6" t="s">
        <v>22</v>
      </c>
      <c r="E36" s="5" t="s">
        <v>74</v>
      </c>
      <c r="F36" s="5" t="s">
        <v>17</v>
      </c>
      <c r="G36" s="7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7">
        <f t="shared" ref="P36:P37" si="9">G36</f>
        <v>5000</v>
      </c>
      <c r="Q36" s="7">
        <f t="shared" ref="Q36:Q37" si="10">P36*0.05</f>
        <v>250</v>
      </c>
      <c r="R36" s="7">
        <f t="shared" ref="R36:R37" si="11">P36-Q36</f>
        <v>4750</v>
      </c>
    </row>
    <row r="37" spans="2:18" ht="38.1" customHeight="1">
      <c r="B37" s="3">
        <v>27</v>
      </c>
      <c r="C37" s="8" t="s">
        <v>73</v>
      </c>
      <c r="D37" s="6" t="s">
        <v>22</v>
      </c>
      <c r="E37" s="5" t="s">
        <v>60</v>
      </c>
      <c r="F37" s="5" t="s">
        <v>17</v>
      </c>
      <c r="G37" s="7">
        <v>13000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7">
        <f t="shared" si="9"/>
        <v>13000</v>
      </c>
      <c r="Q37" s="7">
        <f t="shared" si="10"/>
        <v>650</v>
      </c>
      <c r="R37" s="7">
        <f t="shared" si="11"/>
        <v>12350</v>
      </c>
    </row>
    <row r="38" spans="2:18" ht="38.1" customHeight="1">
      <c r="B38" s="3">
        <v>28</v>
      </c>
      <c r="C38" s="8" t="s">
        <v>97</v>
      </c>
      <c r="D38" s="6" t="s">
        <v>22</v>
      </c>
      <c r="E38" s="5" t="s">
        <v>79</v>
      </c>
      <c r="F38" s="5" t="s">
        <v>17</v>
      </c>
      <c r="G38" s="7">
        <v>6000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7">
        <f t="shared" ref="P38" si="12">G38</f>
        <v>6000</v>
      </c>
      <c r="Q38" s="7">
        <f t="shared" ref="Q38" si="13">P38*0.05</f>
        <v>300</v>
      </c>
      <c r="R38" s="7">
        <f t="shared" ref="R38" si="14">P38-Q38</f>
        <v>5700</v>
      </c>
    </row>
    <row r="39" spans="2:18" ht="28.5" customHeight="1">
      <c r="B39" s="3">
        <v>29</v>
      </c>
      <c r="C39" s="25" t="s">
        <v>98</v>
      </c>
      <c r="D39" s="6" t="s">
        <v>22</v>
      </c>
      <c r="E39" s="5" t="s">
        <v>56</v>
      </c>
      <c r="F39" s="5" t="s">
        <v>17</v>
      </c>
      <c r="G39" s="7">
        <v>7000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7">
        <f t="shared" ref="P39" si="15">G39</f>
        <v>7000</v>
      </c>
      <c r="Q39" s="7">
        <f t="shared" ref="Q39" si="16">P39*0.05</f>
        <v>350</v>
      </c>
      <c r="R39" s="7">
        <f t="shared" ref="R39" si="17">P39-Q39</f>
        <v>6650</v>
      </c>
    </row>
    <row r="40" spans="2:18" ht="28.5" customHeight="1">
      <c r="B40" s="3">
        <v>30</v>
      </c>
      <c r="C40" s="25" t="s">
        <v>102</v>
      </c>
      <c r="D40" s="6" t="s">
        <v>22</v>
      </c>
      <c r="E40" s="5" t="s">
        <v>59</v>
      </c>
      <c r="F40" s="5" t="s">
        <v>17</v>
      </c>
      <c r="G40" s="7">
        <v>5000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7">
        <f t="shared" ref="P40" si="18">G40</f>
        <v>5000</v>
      </c>
      <c r="Q40" s="7">
        <f t="shared" ref="Q40" si="19">P40*0.05</f>
        <v>250</v>
      </c>
      <c r="R40" s="7">
        <f t="shared" ref="R40" si="20">P40-Q40</f>
        <v>4750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1:C1048576">
    <cfRule type="duplicateValues" dxfId="1" priority="1"/>
  </conditionalFormatting>
  <conditionalFormatting sqref="C11:C38">
    <cfRule type="duplicateValues" dxfId="0" priority="380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2021-12-30T17:49:40Z</cp:lastPrinted>
  <dcterms:created xsi:type="dcterms:W3CDTF">2019-10-02T21:20:13Z</dcterms:created>
  <dcterms:modified xsi:type="dcterms:W3CDTF">2022-08-22T17:54:00Z</dcterms:modified>
</cp:coreProperties>
</file>