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 activeTab="3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(Sub_18)'!$B$10:$R$11</definedName>
    <definedName name="_xlnm.Print_Area" localSheetId="0">'10-4 (021)'!$A$1:$Q$27</definedName>
    <definedName name="_xlnm.Print_Area" localSheetId="1">'10-4 (22)'!$B$1:$R$29</definedName>
    <definedName name="_xlnm.Print_Area" localSheetId="2">'10-4 (Sub_18)'!$B$1:$R$43</definedName>
    <definedName name="_xlnm.Print_Titles" localSheetId="3">'10-4 (029)'!$1:$10</definedName>
    <definedName name="_xlnm.Print_Titles" localSheetId="2">'10-4 (Sub_18)'!$1:$10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6"/>
  <c r="Q34" s="1"/>
  <c r="R34" s="1"/>
  <c r="B34"/>
  <c r="P33" i="1" l="1"/>
  <c r="Q33" s="1"/>
  <c r="R33" s="1"/>
  <c r="P34"/>
  <c r="Q34" s="1"/>
  <c r="P35"/>
  <c r="Q35"/>
  <c r="P32"/>
  <c r="Q32" s="1"/>
  <c r="P12"/>
  <c r="P13"/>
  <c r="P14"/>
  <c r="Q14" s="1"/>
  <c r="P15"/>
  <c r="Q15" s="1"/>
  <c r="R15" s="1"/>
  <c r="P16"/>
  <c r="P17"/>
  <c r="P18"/>
  <c r="Q18" s="1"/>
  <c r="P19"/>
  <c r="Q19" s="1"/>
  <c r="R19" s="1"/>
  <c r="P20"/>
  <c r="P21"/>
  <c r="P22"/>
  <c r="P23"/>
  <c r="Q23" s="1"/>
  <c r="R23" s="1"/>
  <c r="P24"/>
  <c r="P25"/>
  <c r="P26"/>
  <c r="Q26" s="1"/>
  <c r="P27"/>
  <c r="Q27" s="1"/>
  <c r="R27" s="1"/>
  <c r="P28"/>
  <c r="P29"/>
  <c r="P30"/>
  <c r="P31"/>
  <c r="Q31" s="1"/>
  <c r="R31" s="1"/>
  <c r="P11"/>
  <c r="P12" i="6"/>
  <c r="P13"/>
  <c r="P14"/>
  <c r="P15"/>
  <c r="P16"/>
  <c r="P17"/>
  <c r="P18"/>
  <c r="P19"/>
  <c r="P20"/>
  <c r="P21"/>
  <c r="P22"/>
  <c r="P23"/>
  <c r="P24"/>
  <c r="P25"/>
  <c r="Q25" s="1"/>
  <c r="P26"/>
  <c r="P27"/>
  <c r="P28"/>
  <c r="P29"/>
  <c r="P30"/>
  <c r="P31"/>
  <c r="P32"/>
  <c r="P33"/>
  <c r="Q33" s="1"/>
  <c r="P11"/>
  <c r="R35" i="1" l="1"/>
  <c r="Q30" i="6"/>
  <c r="R30" s="1"/>
  <c r="Q26"/>
  <c r="R26" s="1"/>
  <c r="Q19"/>
  <c r="R19" s="1"/>
  <c r="Q15"/>
  <c r="R15" s="1"/>
  <c r="Q29"/>
  <c r="R29" s="1"/>
  <c r="Q22"/>
  <c r="R22" s="1"/>
  <c r="Q14"/>
  <c r="R14" s="1"/>
  <c r="R33"/>
  <c r="R25"/>
  <c r="Q32"/>
  <c r="R32" s="1"/>
  <c r="Q28"/>
  <c r="R28" s="1"/>
  <c r="Q21"/>
  <c r="R21" s="1"/>
  <c r="Q17"/>
  <c r="R17" s="1"/>
  <c r="Q13"/>
  <c r="R13" s="1"/>
  <c r="Q11"/>
  <c r="R11" s="1"/>
  <c r="Q23"/>
  <c r="R23" s="1"/>
  <c r="Q18"/>
  <c r="R18" s="1"/>
  <c r="Q31"/>
  <c r="R31" s="1"/>
  <c r="Q27"/>
  <c r="R27" s="1"/>
  <c r="Q24"/>
  <c r="R24" s="1"/>
  <c r="Q20"/>
  <c r="R20" s="1"/>
  <c r="Q16"/>
  <c r="R16" s="1"/>
  <c r="Q12"/>
  <c r="R12" s="1"/>
  <c r="R34" i="1"/>
  <c r="R32"/>
  <c r="Q30"/>
  <c r="R30" s="1"/>
  <c r="Q22"/>
  <c r="R22" s="1"/>
  <c r="Q29"/>
  <c r="R29" s="1"/>
  <c r="Q25"/>
  <c r="R25" s="1"/>
  <c r="Q21"/>
  <c r="R21" s="1"/>
  <c r="Q17"/>
  <c r="R17" s="1"/>
  <c r="Q13"/>
  <c r="R13" s="1"/>
  <c r="R26"/>
  <c r="R18"/>
  <c r="R14"/>
  <c r="Q28"/>
  <c r="R28" s="1"/>
  <c r="Q24"/>
  <c r="R24" s="1"/>
  <c r="Q20"/>
  <c r="R20" s="1"/>
  <c r="Q16"/>
  <c r="R16" s="1"/>
  <c r="Q12"/>
  <c r="R12" s="1"/>
  <c r="B12" i="6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P18" i="5"/>
  <c r="R18" s="1"/>
  <c r="R17"/>
  <c r="P17"/>
  <c r="O17" i="3"/>
  <c r="Q16"/>
  <c r="O16"/>
  <c r="Q11" i="1" l="1"/>
  <c r="R11" s="1"/>
</calcChain>
</file>

<file path=xl/sharedStrings.xml><?xml version="1.0" encoding="utf-8"?>
<sst xmlns="http://schemas.openxmlformats.org/spreadsheetml/2006/main" count="720" uniqueCount="114">
  <si>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</si>
  <si>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</si>
  <si>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</si>
  <si>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</si>
  <si>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</si>
  <si>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</si>
  <si>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</si>
  <si>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</si>
  <si>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</si>
  <si>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</si>
  <si>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</si>
  <si>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</si>
  <si>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</si>
  <si>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</si>
  <si>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</si>
  <si>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</si>
  <si>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</si>
  <si>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</si>
  <si>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</si>
  <si>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HANZ ABRAHAM PÉREZ CALDERÓN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</si>
  <si>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</si>
  <si>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</si>
  <si>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</si>
  <si>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</si>
  <si>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</si>
  <si>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</si>
  <si>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</si>
  <si>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</si>
  <si>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</si>
  <si>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</si>
  <si>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</si>
  <si>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</si>
  <si>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</si>
  <si>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PEDRO ARMANDO DE JESUS CELADA AROCHE</t>
  </si>
  <si>
    <t>JHOSSTTEN ARNOLDO ECHEVERRIA ORELLANA</t>
  </si>
  <si>
    <t>BRAYAN RONALDO BARRERA CARIAS</t>
  </si>
  <si>
    <t>CARLOS HUMBERTO CASTILLO BROCKE</t>
  </si>
  <si>
    <t>ROMEO DE JESUS HERRERA DEL CID</t>
  </si>
  <si>
    <t>BRENDA ARACELI ORDOÑEZ QUIJIVIX</t>
  </si>
  <si>
    <t>DAVID ESTUARDO OZAETA GARCÍA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</si>
  <si>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</si>
  <si>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</si>
  <si>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</si>
  <si>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</si>
  <si>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</si>
  <si>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</si>
  <si>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</si>
  <si>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</si>
  <si>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</si>
  <si>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</si>
  <si>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</si>
  <si>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</si>
  <si>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</si>
  <si>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Sandra Leticia Zavala Escarate</t>
  </si>
  <si>
    <t>Director Ejecutivo IV</t>
  </si>
  <si>
    <t>Dirección General</t>
  </si>
  <si>
    <t>JOSUÉ PEINADO ESTRADA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</si>
  <si>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</si>
  <si>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</si>
  <si>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</si>
  <si>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</si>
  <si>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</si>
  <si>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</si>
  <si>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</si>
  <si>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Pedro Abimael Gomez Vasquez</t>
  </si>
  <si>
    <t>Departamento Financiero</t>
  </si>
  <si>
    <t>Encargado Fondo Rotativo</t>
  </si>
  <si>
    <t>MARVIN EMANUEL MARCOS TZALOJ</t>
  </si>
  <si>
    <t>MARIO JOSE HUINAC BARRIOS</t>
  </si>
  <si>
    <t>SERVICIOS TECNICOS</t>
  </si>
  <si>
    <t>JOSÉ LUIS GIRÓN ZACARÍAS</t>
  </si>
  <si>
    <t>CAROLINA DEL ROSARIO HERNANDEZ DONIS</t>
  </si>
  <si>
    <t>NANCY ODETH PAZ ALEGRÍA</t>
  </si>
  <si>
    <t>WILLSON EVELIO CANEL ALVARADO</t>
  </si>
  <si>
    <t xml:space="preserve"> ALMA LETICIA CANAHUI GALICIA</t>
  </si>
  <si>
    <t>WENDY LORENA MOLINA REYES</t>
  </si>
  <si>
    <t>LEYLAND HILENY ZELADA ESTRADA</t>
  </si>
  <si>
    <t>RAFAEL ANGEL ZAMORA ARRIAZA</t>
  </si>
  <si>
    <t>MONICA ALEJANDRA DIONICIO DE LEON</t>
  </si>
  <si>
    <t>KARINA ISABEL VÁSQUEZ LÓPEZ</t>
  </si>
  <si>
    <t>MONICA GUISELA RODRIGUEZ ORTEGA DE SANTIZO</t>
  </si>
  <si>
    <t>MARTHA CECILIA QUINA XIGUAC</t>
  </si>
  <si>
    <t>JUAN FRANCISCO RODAS FLORES</t>
  </si>
  <si>
    <t>MARÍA ALEJANDRA GARCÍA NÁJERA</t>
  </si>
  <si>
    <t>EDWIN ALEJANDRO FERNÁNDEZ PELLECER</t>
  </si>
  <si>
    <t>HELEN JANNETTE GARCIA OSCAR</t>
  </si>
  <si>
    <t>DEPARTAMENTO DE ARCHIVO</t>
  </si>
  <si>
    <t>DEPARTAMENTO JURÍDICO</t>
  </si>
  <si>
    <t>DEPARTAMENTO CARTERA</t>
  </si>
  <si>
    <t>DEPARTAMENTO FINANCIERO</t>
  </si>
  <si>
    <t>SECCIÓN DE RECURSOS HUMANOS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</si>
  <si>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</si>
  <si>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</si>
  <si>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</si>
  <si>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</si>
  <si>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CARTERA </t>
  </si>
  <si>
    <t xml:space="preserve">DEPARTAMENTO SOCIAL </t>
  </si>
  <si>
    <t xml:space="preserve">DEPARTAMENTO DE CATASTRO </t>
  </si>
  <si>
    <t>COORDINACIÓN GENERAL</t>
  </si>
  <si>
    <t>SECCION DE RECURSOS HUMANOS</t>
  </si>
  <si>
    <t>DEPARTAMENTO DE PLANIFICACIÓN, PROGRAMACION Y ACCESO A LA INFORMACION PUBLICA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</si>
  <si>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</si>
  <si>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</si>
  <si>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</si>
  <si>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</si>
  <si>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</si>
  <si>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</si>
  <si>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Sheila Marlene Ola Fernandez</t>
  </si>
  <si>
    <t>MARZO 2022 - Renglón Presupuestario 022</t>
  </si>
  <si>
    <t>AMILCAR MISAEL PEREZ COJOM</t>
  </si>
  <si>
    <t xml:space="preserve">DEPARTAMENTO JURIDICO </t>
  </si>
  <si>
    <t>MARZO 2022 - Renglón Presupuestario 021</t>
  </si>
  <si>
    <t>MARZO 2022 - Renglón Presupuestario Sub Grupo 18</t>
  </si>
  <si>
    <t>MARZO 2022 - Renglón Presupuestario 029</t>
  </si>
</sst>
</file>

<file path=xl/styles.xml><?xml version="1.0" encoding="utf-8"?>
<styleSheet xmlns="http://schemas.openxmlformats.org/spreadsheetml/2006/main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48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7" xfId="0" applyFont="1" applyBorder="1" applyAlignment="1">
      <alignment horizontal="center" vertical="center" wrapText="1"/>
    </xf>
    <xf numFmtId="164" fontId="0" fillId="0" borderId="0" xfId="0" applyNumberFormat="1"/>
    <xf numFmtId="0" fontId="8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44" fontId="10" fillId="0" borderId="6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pSpPr/>
      </xdr:nvGrpSpPr>
      <xdr:grpSpPr>
        <a:xfrm>
          <a:off x="4664529" y="4870832"/>
          <a:ext cx="4481326" cy="1404260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813954</xdr:colOff>
      <xdr:row>21</xdr:row>
      <xdr:rowOff>20257</xdr:rowOff>
    </xdr:from>
    <xdr:to>
      <xdr:col>11</xdr:col>
      <xdr:colOff>41934</xdr:colOff>
      <xdr:row>28</xdr:row>
      <xdr:rowOff>91017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/>
      </xdr:nvGrpSpPr>
      <xdr:grpSpPr>
        <a:xfrm>
          <a:off x="6477058" y="5055954"/>
          <a:ext cx="4520110" cy="1365198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969295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365721</xdr:colOff>
      <xdr:row>34</xdr:row>
      <xdr:rowOff>137211</xdr:rowOff>
    </xdr:from>
    <xdr:to>
      <xdr:col>10</xdr:col>
      <xdr:colOff>498339</xdr:colOff>
      <xdr:row>42</xdr:row>
      <xdr:rowOff>76200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/>
      </xdr:nvGrpSpPr>
      <xdr:grpSpPr>
        <a:xfrm>
          <a:off x="5128221" y="16567836"/>
          <a:ext cx="3523518" cy="1462989"/>
          <a:chOff x="7059386" y="5779079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97025</xdr:colOff>
      <xdr:row>37</xdr:row>
      <xdr:rowOff>104774</xdr:rowOff>
    </xdr:from>
    <xdr:to>
      <xdr:col>10</xdr:col>
      <xdr:colOff>344578</xdr:colOff>
      <xdr:row>45</xdr:row>
      <xdr:rowOff>111247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/>
      </xdr:nvGrpSpPr>
      <xdr:grpSpPr>
        <a:xfrm>
          <a:off x="4964300" y="17087849"/>
          <a:ext cx="3571778" cy="1568573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Q20"/>
  <sheetViews>
    <sheetView showGridLines="0" view="pageLayout" zoomScale="25" zoomScaleNormal="25" zoomScaleSheetLayoutView="115" zoomScalePageLayoutView="25" workbookViewId="0">
      <selection activeCell="A13" sqref="A13:Q13"/>
    </sheetView>
  </sheetViews>
  <sheetFormatPr baseColWidth="10" defaultRowHeight="1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>
      <c r="A9" s="38" t="s">
        <v>50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 ht="18.75">
      <c r="A10" s="40" t="s">
        <v>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ht="18.75">
      <c r="A11" s="40" t="s">
        <v>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5.75">
      <c r="A12" s="41" t="s">
        <v>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26.25">
      <c r="A13" s="37" t="s">
        <v>111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ht="21.75" thickBot="1">
      <c r="A14" s="39" t="s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s="21" customFormat="1" ht="39" thickBot="1">
      <c r="A15" s="17" t="s">
        <v>5</v>
      </c>
      <c r="B15" s="18" t="s">
        <v>6</v>
      </c>
      <c r="C15" s="19" t="s">
        <v>7</v>
      </c>
      <c r="D15" s="18" t="s">
        <v>8</v>
      </c>
      <c r="E15" s="18" t="s">
        <v>24</v>
      </c>
      <c r="F15" s="18" t="s">
        <v>25</v>
      </c>
      <c r="G15" s="18" t="s">
        <v>23</v>
      </c>
      <c r="H15" s="18" t="s">
        <v>26</v>
      </c>
      <c r="I15" s="18" t="s">
        <v>51</v>
      </c>
      <c r="J15" s="18" t="s">
        <v>52</v>
      </c>
      <c r="K15" s="18" t="s">
        <v>11</v>
      </c>
      <c r="L15" s="18" t="s">
        <v>12</v>
      </c>
      <c r="M15" s="18" t="s">
        <v>27</v>
      </c>
      <c r="N15" s="18" t="s">
        <v>13</v>
      </c>
      <c r="O15" s="18" t="s">
        <v>14</v>
      </c>
      <c r="P15" s="19" t="s">
        <v>15</v>
      </c>
      <c r="Q15" s="20" t="s">
        <v>16</v>
      </c>
    </row>
    <row r="16" spans="1:17" ht="37.5" customHeight="1" thickBot="1">
      <c r="A16" s="10">
        <v>1</v>
      </c>
      <c r="B16" s="11" t="s">
        <v>57</v>
      </c>
      <c r="C16" s="22" t="s">
        <v>58</v>
      </c>
      <c r="D16" s="3" t="s">
        <v>59</v>
      </c>
      <c r="E16" s="5" t="s">
        <v>17</v>
      </c>
      <c r="F16" s="12">
        <v>6800</v>
      </c>
      <c r="G16" s="5" t="s">
        <v>17</v>
      </c>
      <c r="H16" s="5" t="s">
        <v>17</v>
      </c>
      <c r="I16" s="12">
        <v>2000</v>
      </c>
      <c r="J16" s="12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12">
        <f>F16+I16+J16</f>
        <v>9050</v>
      </c>
      <c r="P16" s="13">
        <v>1779.11</v>
      </c>
      <c r="Q16" s="12">
        <f>O16-P16</f>
        <v>7270.89</v>
      </c>
    </row>
    <row r="17" spans="1:17" ht="31.5">
      <c r="A17" s="10">
        <v>2</v>
      </c>
      <c r="B17" s="11" t="s">
        <v>64</v>
      </c>
      <c r="C17" s="24" t="s">
        <v>66</v>
      </c>
      <c r="D17" s="3" t="s">
        <v>65</v>
      </c>
      <c r="E17" s="6" t="s">
        <v>17</v>
      </c>
      <c r="F17" s="12">
        <v>3300</v>
      </c>
      <c r="G17" s="6" t="s">
        <v>17</v>
      </c>
      <c r="H17" s="6" t="s">
        <v>17</v>
      </c>
      <c r="I17" s="12">
        <v>1500</v>
      </c>
      <c r="J17" s="12">
        <v>250</v>
      </c>
      <c r="K17" s="6" t="s">
        <v>17</v>
      </c>
      <c r="L17" s="6" t="s">
        <v>17</v>
      </c>
      <c r="M17" s="6" t="s">
        <v>17</v>
      </c>
      <c r="N17" s="6" t="s">
        <v>17</v>
      </c>
      <c r="O17" s="12">
        <f>F17+I17+J17</f>
        <v>5050</v>
      </c>
      <c r="P17" s="13">
        <v>801.84</v>
      </c>
      <c r="Q17" s="12">
        <v>4248.16</v>
      </c>
    </row>
    <row r="20" spans="1:17" ht="15.75">
      <c r="B20" s="15"/>
      <c r="L20" s="12"/>
      <c r="M20" s="23"/>
      <c r="N20" s="23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300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R18"/>
  <sheetViews>
    <sheetView showGridLines="0" view="pageLayout" topLeftCell="A8" zoomScaleNormal="25" zoomScaleSheetLayoutView="100" workbookViewId="0">
      <selection activeCell="B14" sqref="B14:R14"/>
    </sheetView>
  </sheetViews>
  <sheetFormatPr baseColWidth="10" defaultRowHeight="1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2.7109375" customWidth="1"/>
    <col min="18" max="18" width="15.28515625" customWidth="1"/>
    <col min="19" max="19" width="16.5703125" customWidth="1"/>
  </cols>
  <sheetData>
    <row r="9" spans="1:18" ht="26.25" customHeight="1">
      <c r="B9" s="38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 ht="18.75">
      <c r="A10" s="1"/>
      <c r="B10" s="40" t="s">
        <v>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ht="18.75">
      <c r="A11" s="1"/>
      <c r="B11" s="40" t="s">
        <v>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8" ht="15.75">
      <c r="A12" s="1"/>
      <c r="B12" s="41" t="s">
        <v>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 ht="26.25">
      <c r="B13" s="37" t="s">
        <v>108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 ht="21">
      <c r="B14" s="39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ht="16.5" thickBot="1">
      <c r="F15" s="2"/>
      <c r="G15" s="2"/>
      <c r="H15" s="2"/>
      <c r="I15" s="2"/>
      <c r="J15" s="2"/>
      <c r="K15" s="2"/>
      <c r="L15" s="2"/>
    </row>
    <row r="16" spans="1:18" s="21" customFormat="1" ht="39" thickBot="1">
      <c r="B16" s="17" t="s">
        <v>5</v>
      </c>
      <c r="C16" s="32" t="s">
        <v>6</v>
      </c>
      <c r="D16" s="33" t="s">
        <v>7</v>
      </c>
      <c r="E16" s="18" t="s">
        <v>8</v>
      </c>
      <c r="F16" s="18" t="s">
        <v>24</v>
      </c>
      <c r="G16" s="18" t="s">
        <v>25</v>
      </c>
      <c r="H16" s="18" t="s">
        <v>62</v>
      </c>
      <c r="I16" s="18" t="s">
        <v>26</v>
      </c>
      <c r="J16" s="18" t="s">
        <v>51</v>
      </c>
      <c r="K16" s="18" t="s">
        <v>52</v>
      </c>
      <c r="L16" s="18" t="s">
        <v>11</v>
      </c>
      <c r="M16" s="18" t="s">
        <v>12</v>
      </c>
      <c r="N16" s="18" t="s">
        <v>27</v>
      </c>
      <c r="O16" s="18" t="s">
        <v>13</v>
      </c>
      <c r="P16" s="18" t="s">
        <v>14</v>
      </c>
      <c r="Q16" s="20" t="s">
        <v>15</v>
      </c>
      <c r="R16" s="20" t="s">
        <v>16</v>
      </c>
    </row>
    <row r="17" spans="1:18" ht="31.5">
      <c r="A17" s="4"/>
      <c r="B17" s="10">
        <v>1</v>
      </c>
      <c r="C17" s="34" t="s">
        <v>53</v>
      </c>
      <c r="D17" s="35" t="s">
        <v>54</v>
      </c>
      <c r="E17" s="3" t="s">
        <v>55</v>
      </c>
      <c r="F17" s="5" t="s">
        <v>17</v>
      </c>
      <c r="G17" s="12">
        <v>24000</v>
      </c>
      <c r="H17" s="5" t="s">
        <v>17</v>
      </c>
      <c r="I17" s="7">
        <v>375</v>
      </c>
      <c r="J17" s="5" t="s">
        <v>17</v>
      </c>
      <c r="K17" s="12">
        <v>250</v>
      </c>
      <c r="L17" s="5" t="s">
        <v>17</v>
      </c>
      <c r="M17" s="5" t="s">
        <v>17</v>
      </c>
      <c r="N17" s="5" t="s">
        <v>17</v>
      </c>
      <c r="O17" s="5" t="s">
        <v>17</v>
      </c>
      <c r="P17" s="12">
        <f>G17+I17+K17</f>
        <v>24625</v>
      </c>
      <c r="Q17" s="14">
        <v>5527.81</v>
      </c>
      <c r="R17" s="12">
        <f>P17-Q17</f>
        <v>19097.189999999999</v>
      </c>
    </row>
    <row r="18" spans="1:18" ht="31.5">
      <c r="B18" s="10">
        <v>2</v>
      </c>
      <c r="C18" s="36" t="s">
        <v>107</v>
      </c>
      <c r="D18" s="35" t="s">
        <v>54</v>
      </c>
      <c r="E18" s="3" t="s">
        <v>55</v>
      </c>
      <c r="F18" s="5" t="s">
        <v>17</v>
      </c>
      <c r="G18" s="12">
        <v>15000</v>
      </c>
      <c r="H18" s="5" t="s">
        <v>17</v>
      </c>
      <c r="I18" s="7">
        <v>375</v>
      </c>
      <c r="J18" s="5" t="s">
        <v>17</v>
      </c>
      <c r="K18" s="12">
        <v>250</v>
      </c>
      <c r="L18" s="5" t="s">
        <v>17</v>
      </c>
      <c r="M18" s="5" t="s">
        <v>17</v>
      </c>
      <c r="N18" s="5" t="s">
        <v>17</v>
      </c>
      <c r="O18" s="5" t="s">
        <v>17</v>
      </c>
      <c r="P18" s="12">
        <f>G18+I18+K18</f>
        <v>15625</v>
      </c>
      <c r="Q18" s="14">
        <v>3417.85</v>
      </c>
      <c r="R18" s="12">
        <f>P18-Q18</f>
        <v>12207.15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300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V34"/>
  <sheetViews>
    <sheetView showGridLines="0" view="pageBreakPreview" zoomScaleNormal="40" zoomScaleSheetLayoutView="100" workbookViewId="0">
      <selection activeCell="B7" sqref="B7:R7"/>
    </sheetView>
  </sheetViews>
  <sheetFormatPr baseColWidth="10" defaultRowHeight="15"/>
  <cols>
    <col min="1" max="1" width="6.42578125" customWidth="1"/>
    <col min="2" max="2" width="3.85546875" bestFit="1" customWidth="1"/>
    <col min="3" max="3" width="23" style="4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/>
    <row r="2" spans="2:18" ht="48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2:18" ht="13.5" customHeight="1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2:18" s="1" customFormat="1" ht="23.25">
      <c r="B4" s="44" t="s">
        <v>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2:18" s="1" customFormat="1" ht="23.25">
      <c r="B5" s="45" t="s">
        <v>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2:18" s="1" customFormat="1" ht="36.75" customHeight="1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2:18" ht="33" customHeight="1">
      <c r="B7" s="47" t="s">
        <v>112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2:18" ht="33" customHeight="1">
      <c r="B8" s="42" t="s">
        <v>4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6" customFormat="1" ht="72.75" customHeight="1" thickBot="1">
      <c r="B10" s="17" t="s">
        <v>5</v>
      </c>
      <c r="C10" s="18" t="s">
        <v>6</v>
      </c>
      <c r="D10" s="19" t="s">
        <v>7</v>
      </c>
      <c r="E10" s="18" t="s">
        <v>8</v>
      </c>
      <c r="F10" s="18" t="s">
        <v>24</v>
      </c>
      <c r="G10" s="18" t="s">
        <v>25</v>
      </c>
      <c r="H10" s="18" t="s">
        <v>23</v>
      </c>
      <c r="I10" s="18" t="s">
        <v>26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27</v>
      </c>
      <c r="O10" s="18" t="s">
        <v>13</v>
      </c>
      <c r="P10" s="18" t="s">
        <v>14</v>
      </c>
      <c r="Q10" s="19" t="s">
        <v>15</v>
      </c>
      <c r="R10" s="20" t="s">
        <v>16</v>
      </c>
    </row>
    <row r="11" spans="2:18" s="4" customFormat="1" ht="38.1" customHeight="1">
      <c r="B11" s="3">
        <v>1</v>
      </c>
      <c r="C11" s="8" t="s">
        <v>45</v>
      </c>
      <c r="D11" s="6" t="s">
        <v>22</v>
      </c>
      <c r="E11" s="5" t="s">
        <v>87</v>
      </c>
      <c r="F11" s="5" t="s">
        <v>17</v>
      </c>
      <c r="G11" s="7">
        <v>10000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7">
        <f>G11</f>
        <v>10000</v>
      </c>
      <c r="Q11" s="7">
        <f>P11*0.05</f>
        <v>500</v>
      </c>
      <c r="R11" s="7">
        <f>P11-Q11</f>
        <v>9500</v>
      </c>
    </row>
    <row r="12" spans="2:18" s="4" customFormat="1" ht="38.1" customHeight="1">
      <c r="B12" s="3">
        <f>B11+1</f>
        <v>2</v>
      </c>
      <c r="C12" s="8" t="s">
        <v>75</v>
      </c>
      <c r="D12" s="6" t="s">
        <v>22</v>
      </c>
      <c r="E12" s="5" t="s">
        <v>87</v>
      </c>
      <c r="F12" s="5" t="s">
        <v>17</v>
      </c>
      <c r="G12" s="7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7">
        <f t="shared" ref="P12:P33" si="0">G12</f>
        <v>7000</v>
      </c>
      <c r="Q12" s="7">
        <f t="shared" ref="Q12:Q33" si="1">P12*0.05</f>
        <v>350</v>
      </c>
      <c r="R12" s="7">
        <f t="shared" ref="R12:R33" si="2">P12-Q12</f>
        <v>6650</v>
      </c>
    </row>
    <row r="13" spans="2:18" s="4" customFormat="1" ht="38.1" customHeight="1">
      <c r="B13" s="3">
        <f t="shared" ref="B13:B34" si="3">B12+1</f>
        <v>3</v>
      </c>
      <c r="C13" s="8" t="s">
        <v>76</v>
      </c>
      <c r="D13" s="6" t="s">
        <v>22</v>
      </c>
      <c r="E13" s="5" t="s">
        <v>87</v>
      </c>
      <c r="F13" s="5" t="s">
        <v>17</v>
      </c>
      <c r="G13" s="7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7">
        <f t="shared" si="0"/>
        <v>7000</v>
      </c>
      <c r="Q13" s="7">
        <f t="shared" si="1"/>
        <v>350</v>
      </c>
      <c r="R13" s="7">
        <f t="shared" si="2"/>
        <v>6650</v>
      </c>
    </row>
    <row r="14" spans="2:18" s="4" customFormat="1" ht="38.1" customHeight="1">
      <c r="B14" s="3">
        <f t="shared" si="3"/>
        <v>4</v>
      </c>
      <c r="C14" s="8" t="s">
        <v>67</v>
      </c>
      <c r="D14" s="6" t="s">
        <v>22</v>
      </c>
      <c r="E14" s="5" t="s">
        <v>86</v>
      </c>
      <c r="F14" s="5" t="s">
        <v>17</v>
      </c>
      <c r="G14" s="28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7">
        <f t="shared" si="0"/>
        <v>7000</v>
      </c>
      <c r="Q14" s="7">
        <f t="shared" si="1"/>
        <v>350</v>
      </c>
      <c r="R14" s="7">
        <f t="shared" si="2"/>
        <v>6650</v>
      </c>
    </row>
    <row r="15" spans="2:18" s="4" customFormat="1" ht="38.1" customHeight="1">
      <c r="B15" s="3">
        <f t="shared" si="3"/>
        <v>5</v>
      </c>
      <c r="C15" s="8" t="s">
        <v>71</v>
      </c>
      <c r="D15" s="6" t="s">
        <v>22</v>
      </c>
      <c r="E15" s="5" t="s">
        <v>89</v>
      </c>
      <c r="F15" s="5" t="s">
        <v>17</v>
      </c>
      <c r="G15" s="7">
        <v>5000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7">
        <f t="shared" si="0"/>
        <v>5000</v>
      </c>
      <c r="Q15" s="7">
        <f t="shared" si="1"/>
        <v>250</v>
      </c>
      <c r="R15" s="7">
        <f t="shared" si="2"/>
        <v>4750</v>
      </c>
    </row>
    <row r="16" spans="2:18" s="4" customFormat="1" ht="38.1" customHeight="1">
      <c r="B16" s="3">
        <f t="shared" si="3"/>
        <v>6</v>
      </c>
      <c r="C16" s="27" t="s">
        <v>77</v>
      </c>
      <c r="D16" s="6" t="s">
        <v>18</v>
      </c>
      <c r="E16" s="5" t="s">
        <v>90</v>
      </c>
      <c r="F16" s="5" t="s">
        <v>17</v>
      </c>
      <c r="G16" s="7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7">
        <f t="shared" si="0"/>
        <v>12000</v>
      </c>
      <c r="Q16" s="7">
        <f t="shared" si="1"/>
        <v>600</v>
      </c>
      <c r="R16" s="7">
        <f t="shared" si="2"/>
        <v>11400</v>
      </c>
    </row>
    <row r="17" spans="2:22" s="4" customFormat="1" ht="38.1" customHeight="1">
      <c r="B17" s="3">
        <f t="shared" si="3"/>
        <v>7</v>
      </c>
      <c r="C17" s="8" t="s">
        <v>78</v>
      </c>
      <c r="D17" s="6" t="s">
        <v>18</v>
      </c>
      <c r="E17" s="5" t="s">
        <v>87</v>
      </c>
      <c r="F17" s="5" t="s">
        <v>17</v>
      </c>
      <c r="G17" s="7">
        <v>12000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7">
        <f t="shared" si="0"/>
        <v>12000</v>
      </c>
      <c r="Q17" s="7">
        <f t="shared" si="1"/>
        <v>600</v>
      </c>
      <c r="R17" s="7">
        <f t="shared" si="2"/>
        <v>11400</v>
      </c>
    </row>
    <row r="18" spans="2:22" s="4" customFormat="1" ht="38.1" customHeight="1">
      <c r="B18" s="3">
        <f t="shared" si="3"/>
        <v>8</v>
      </c>
      <c r="C18" s="8" t="s">
        <v>79</v>
      </c>
      <c r="D18" s="6" t="s">
        <v>18</v>
      </c>
      <c r="E18" s="5" t="s">
        <v>87</v>
      </c>
      <c r="F18" s="5" t="s">
        <v>17</v>
      </c>
      <c r="G18" s="7">
        <v>12000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>
        <f t="shared" si="0"/>
        <v>12000</v>
      </c>
      <c r="Q18" s="7">
        <f t="shared" si="1"/>
        <v>600</v>
      </c>
      <c r="R18" s="7">
        <f t="shared" si="2"/>
        <v>11400</v>
      </c>
    </row>
    <row r="19" spans="2:22" s="4" customFormat="1" ht="38.1" customHeight="1">
      <c r="B19" s="3">
        <f t="shared" si="3"/>
        <v>9</v>
      </c>
      <c r="C19" s="8" t="s">
        <v>80</v>
      </c>
      <c r="D19" s="6" t="s">
        <v>18</v>
      </c>
      <c r="E19" s="5" t="s">
        <v>87</v>
      </c>
      <c r="F19" s="5" t="s">
        <v>17</v>
      </c>
      <c r="G19" s="7">
        <v>12000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7">
        <f t="shared" si="0"/>
        <v>12000</v>
      </c>
      <c r="Q19" s="7">
        <f t="shared" si="1"/>
        <v>600</v>
      </c>
      <c r="R19" s="7">
        <f t="shared" si="2"/>
        <v>11400</v>
      </c>
    </row>
    <row r="20" spans="2:22" s="4" customFormat="1" ht="38.1" customHeight="1">
      <c r="B20" s="3">
        <f t="shared" si="3"/>
        <v>10</v>
      </c>
      <c r="C20" s="8" t="s">
        <v>81</v>
      </c>
      <c r="D20" s="6" t="s">
        <v>22</v>
      </c>
      <c r="E20" s="5" t="s">
        <v>88</v>
      </c>
      <c r="F20" s="5" t="s">
        <v>17</v>
      </c>
      <c r="G20" s="7">
        <v>6000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7">
        <f t="shared" si="0"/>
        <v>6000</v>
      </c>
      <c r="Q20" s="7">
        <f t="shared" si="1"/>
        <v>300</v>
      </c>
      <c r="R20" s="7">
        <f t="shared" si="2"/>
        <v>5700</v>
      </c>
    </row>
    <row r="21" spans="2:22" s="4" customFormat="1" ht="38.1" customHeight="1">
      <c r="B21" s="3">
        <f t="shared" si="3"/>
        <v>11</v>
      </c>
      <c r="C21" s="8" t="s">
        <v>82</v>
      </c>
      <c r="D21" s="6" t="s">
        <v>22</v>
      </c>
      <c r="E21" s="5" t="s">
        <v>86</v>
      </c>
      <c r="F21" s="5" t="s">
        <v>17</v>
      </c>
      <c r="G21" s="7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7">
        <f t="shared" si="0"/>
        <v>7000</v>
      </c>
      <c r="Q21" s="7">
        <f t="shared" si="1"/>
        <v>350</v>
      </c>
      <c r="R21" s="7">
        <f t="shared" si="2"/>
        <v>6650</v>
      </c>
    </row>
    <row r="22" spans="2:22" s="4" customFormat="1" ht="38.1" customHeight="1">
      <c r="B22" s="3">
        <f t="shared" si="3"/>
        <v>12</v>
      </c>
      <c r="C22" s="8" t="s">
        <v>83</v>
      </c>
      <c r="D22" s="6" t="s">
        <v>22</v>
      </c>
      <c r="E22" s="5" t="s">
        <v>91</v>
      </c>
      <c r="F22" s="5" t="s">
        <v>17</v>
      </c>
      <c r="G22" s="7">
        <v>8000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7">
        <f t="shared" si="0"/>
        <v>8000</v>
      </c>
      <c r="Q22" s="7">
        <f t="shared" si="1"/>
        <v>400</v>
      </c>
      <c r="R22" s="7">
        <f t="shared" si="2"/>
        <v>7600</v>
      </c>
    </row>
    <row r="23" spans="2:22" s="4" customFormat="1" ht="39.75" customHeight="1">
      <c r="B23" s="3">
        <f t="shared" si="3"/>
        <v>13</v>
      </c>
      <c r="C23" s="8" t="s">
        <v>63</v>
      </c>
      <c r="D23" s="6" t="s">
        <v>18</v>
      </c>
      <c r="E23" s="5" t="s">
        <v>92</v>
      </c>
      <c r="F23" s="5" t="s">
        <v>17</v>
      </c>
      <c r="G23" s="7">
        <v>12000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7">
        <f t="shared" si="0"/>
        <v>12000</v>
      </c>
      <c r="Q23" s="7">
        <f t="shared" si="1"/>
        <v>600</v>
      </c>
      <c r="R23" s="7">
        <f t="shared" si="2"/>
        <v>11400</v>
      </c>
    </row>
    <row r="24" spans="2:22" s="4" customFormat="1" ht="39" customHeight="1">
      <c r="B24" s="3">
        <f t="shared" si="3"/>
        <v>14</v>
      </c>
      <c r="C24" s="8" t="s">
        <v>84</v>
      </c>
      <c r="D24" s="6" t="s">
        <v>18</v>
      </c>
      <c r="E24" s="5" t="s">
        <v>92</v>
      </c>
      <c r="F24" s="5" t="s">
        <v>17</v>
      </c>
      <c r="G24" s="7">
        <v>12000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7">
        <f t="shared" si="0"/>
        <v>12000</v>
      </c>
      <c r="Q24" s="7">
        <f t="shared" si="1"/>
        <v>600</v>
      </c>
      <c r="R24" s="7">
        <f t="shared" si="2"/>
        <v>11400</v>
      </c>
    </row>
    <row r="25" spans="2:22" s="4" customFormat="1" ht="38.1" customHeight="1">
      <c r="B25" s="3">
        <f t="shared" si="3"/>
        <v>15</v>
      </c>
      <c r="C25" s="25" t="s">
        <v>30</v>
      </c>
      <c r="D25" s="6" t="s">
        <v>18</v>
      </c>
      <c r="E25" s="5" t="s">
        <v>93</v>
      </c>
      <c r="F25" s="5" t="s">
        <v>17</v>
      </c>
      <c r="G25" s="7">
        <v>7000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7">
        <f t="shared" si="0"/>
        <v>7000</v>
      </c>
      <c r="Q25" s="7">
        <f t="shared" si="1"/>
        <v>350</v>
      </c>
      <c r="R25" s="7">
        <f t="shared" si="2"/>
        <v>6650</v>
      </c>
    </row>
    <row r="26" spans="2:22" s="4" customFormat="1" ht="38.1" customHeight="1">
      <c r="B26" s="3">
        <f t="shared" si="3"/>
        <v>16</v>
      </c>
      <c r="C26" s="25" t="s">
        <v>48</v>
      </c>
      <c r="D26" s="6" t="s">
        <v>18</v>
      </c>
      <c r="E26" s="5" t="s">
        <v>94</v>
      </c>
      <c r="F26" s="5" t="s">
        <v>17</v>
      </c>
      <c r="G26" s="7">
        <v>10000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7">
        <f t="shared" si="0"/>
        <v>10000</v>
      </c>
      <c r="Q26" s="7">
        <f t="shared" si="1"/>
        <v>500</v>
      </c>
      <c r="R26" s="7">
        <f t="shared" si="2"/>
        <v>9500</v>
      </c>
    </row>
    <row r="27" spans="2:22" s="4" customFormat="1" ht="38.1" customHeight="1">
      <c r="B27" s="3">
        <f t="shared" si="3"/>
        <v>17</v>
      </c>
      <c r="C27" s="25" t="s">
        <v>34</v>
      </c>
      <c r="D27" s="6" t="s">
        <v>22</v>
      </c>
      <c r="E27" s="5" t="s">
        <v>60</v>
      </c>
      <c r="F27" s="5" t="s">
        <v>17</v>
      </c>
      <c r="G27" s="7">
        <v>8000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7">
        <f t="shared" si="0"/>
        <v>8000</v>
      </c>
      <c r="Q27" s="7">
        <f t="shared" si="1"/>
        <v>400</v>
      </c>
      <c r="R27" s="7">
        <f t="shared" si="2"/>
        <v>7600</v>
      </c>
      <c r="S27"/>
    </row>
    <row r="28" spans="2:22" s="4" customFormat="1" ht="38.1" customHeight="1">
      <c r="B28" s="3">
        <f t="shared" si="3"/>
        <v>18</v>
      </c>
      <c r="C28" s="25" t="s">
        <v>38</v>
      </c>
      <c r="D28" s="6" t="s">
        <v>22</v>
      </c>
      <c r="E28" s="5" t="s">
        <v>60</v>
      </c>
      <c r="F28" s="5" t="s">
        <v>17</v>
      </c>
      <c r="G28" s="7">
        <v>7000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7">
        <f t="shared" si="0"/>
        <v>7000</v>
      </c>
      <c r="Q28" s="7">
        <f t="shared" si="1"/>
        <v>350</v>
      </c>
      <c r="R28" s="7">
        <f t="shared" si="2"/>
        <v>6650</v>
      </c>
      <c r="S28"/>
      <c r="T28"/>
    </row>
    <row r="29" spans="2:22" s="4" customFormat="1" ht="38.1" customHeight="1">
      <c r="B29" s="3">
        <f t="shared" si="3"/>
        <v>19</v>
      </c>
      <c r="C29" s="26" t="s">
        <v>70</v>
      </c>
      <c r="D29" s="6" t="s">
        <v>18</v>
      </c>
      <c r="E29" s="5" t="s">
        <v>93</v>
      </c>
      <c r="F29" s="5" t="s">
        <v>17</v>
      </c>
      <c r="G29" s="7">
        <v>6500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7">
        <f t="shared" si="0"/>
        <v>6500</v>
      </c>
      <c r="Q29" s="7">
        <f t="shared" si="1"/>
        <v>325</v>
      </c>
      <c r="R29" s="7">
        <f t="shared" si="2"/>
        <v>6175</v>
      </c>
      <c r="S29"/>
      <c r="T29"/>
      <c r="U29"/>
      <c r="V29"/>
    </row>
    <row r="30" spans="2:22" ht="38.1" customHeight="1">
      <c r="B30" s="3">
        <f t="shared" si="3"/>
        <v>20</v>
      </c>
      <c r="C30" s="26" t="s">
        <v>31</v>
      </c>
      <c r="D30" s="6" t="s">
        <v>69</v>
      </c>
      <c r="E30" s="5" t="s">
        <v>86</v>
      </c>
      <c r="F30" s="5" t="s">
        <v>17</v>
      </c>
      <c r="G30" s="7">
        <v>5000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7">
        <f t="shared" si="0"/>
        <v>5000</v>
      </c>
      <c r="Q30" s="7">
        <f t="shared" si="1"/>
        <v>250</v>
      </c>
      <c r="R30" s="7">
        <f t="shared" si="2"/>
        <v>4750</v>
      </c>
    </row>
    <row r="31" spans="2:22" ht="38.1" customHeight="1">
      <c r="B31" s="3">
        <f t="shared" si="3"/>
        <v>21</v>
      </c>
      <c r="C31" s="26" t="s">
        <v>33</v>
      </c>
      <c r="D31" s="6" t="s">
        <v>18</v>
      </c>
      <c r="E31" s="5" t="s">
        <v>95</v>
      </c>
      <c r="F31" s="5" t="s">
        <v>17</v>
      </c>
      <c r="G31" s="7">
        <v>5000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7">
        <f t="shared" si="0"/>
        <v>5000</v>
      </c>
      <c r="Q31" s="7">
        <f t="shared" si="1"/>
        <v>250</v>
      </c>
      <c r="R31" s="7">
        <f t="shared" si="2"/>
        <v>4750</v>
      </c>
    </row>
    <row r="32" spans="2:22" ht="38.1" customHeight="1">
      <c r="B32" s="3">
        <f t="shared" si="3"/>
        <v>22</v>
      </c>
      <c r="C32" s="26" t="s">
        <v>35</v>
      </c>
      <c r="D32" s="6" t="s">
        <v>18</v>
      </c>
      <c r="E32" s="5" t="s">
        <v>96</v>
      </c>
      <c r="F32" s="5" t="s">
        <v>17</v>
      </c>
      <c r="G32" s="7">
        <v>5000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7">
        <f t="shared" si="0"/>
        <v>5000</v>
      </c>
      <c r="Q32" s="7">
        <f t="shared" si="1"/>
        <v>250</v>
      </c>
      <c r="R32" s="7">
        <f t="shared" si="2"/>
        <v>4750</v>
      </c>
    </row>
    <row r="33" spans="2:18" ht="38.1" customHeight="1">
      <c r="B33" s="3">
        <f t="shared" si="3"/>
        <v>23</v>
      </c>
      <c r="C33" s="26" t="s">
        <v>85</v>
      </c>
      <c r="D33" s="6" t="s">
        <v>18</v>
      </c>
      <c r="E33" s="5" t="s">
        <v>97</v>
      </c>
      <c r="F33" s="5" t="s">
        <v>17</v>
      </c>
      <c r="G33" s="7">
        <v>7000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7">
        <f t="shared" si="0"/>
        <v>7000</v>
      </c>
      <c r="Q33" s="7">
        <f t="shared" si="1"/>
        <v>350</v>
      </c>
      <c r="R33" s="7">
        <f t="shared" si="2"/>
        <v>6650</v>
      </c>
    </row>
    <row r="34" spans="2:18" ht="30">
      <c r="B34" s="3">
        <f t="shared" si="3"/>
        <v>24</v>
      </c>
      <c r="C34" s="26" t="s">
        <v>109</v>
      </c>
      <c r="D34" s="6" t="s">
        <v>18</v>
      </c>
      <c r="E34" s="5" t="s">
        <v>110</v>
      </c>
      <c r="F34" s="5" t="s">
        <v>17</v>
      </c>
      <c r="G34" s="7">
        <v>12000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7">
        <f t="shared" ref="P34" si="4">G34</f>
        <v>12000</v>
      </c>
      <c r="Q34" s="7">
        <f t="shared" ref="Q34" si="5">P34*0.05</f>
        <v>600</v>
      </c>
      <c r="R34" s="7">
        <f t="shared" ref="R34" si="6">P34-Q34</f>
        <v>11400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35:C1048576 C1:C15 C17:C28">
    <cfRule type="duplicateValues" dxfId="13" priority="19"/>
  </conditionalFormatting>
  <conditionalFormatting sqref="C16">
    <cfRule type="duplicateValues" dxfId="12" priority="9"/>
  </conditionalFormatting>
  <conditionalFormatting sqref="C16">
    <cfRule type="duplicateValues" dxfId="11" priority="10"/>
  </conditionalFormatting>
  <conditionalFormatting sqref="C16">
    <cfRule type="duplicateValues" dxfId="10" priority="11"/>
  </conditionalFormatting>
  <conditionalFormatting sqref="C16">
    <cfRule type="duplicateValues" dxfId="9" priority="12"/>
  </conditionalFormatting>
  <conditionalFormatting sqref="C16">
    <cfRule type="duplicateValues" dxfId="8" priority="8"/>
  </conditionalFormatting>
  <conditionalFormatting sqref="C16">
    <cfRule type="duplicateValues" dxfId="7" priority="7"/>
  </conditionalFormatting>
  <conditionalFormatting sqref="C17:C24 C11:C15">
    <cfRule type="duplicateValues" dxfId="6" priority="658"/>
  </conditionalFormatting>
  <conditionalFormatting sqref="C1:C1048576">
    <cfRule type="duplicateValues" dxfId="5" priority="6"/>
  </conditionalFormatting>
  <conditionalFormatting sqref="C29:C34">
    <cfRule type="duplicateValues" dxfId="4" priority="713"/>
  </conditionalFormatting>
  <conditionalFormatting sqref="C11:C15 C17:C34">
    <cfRule type="duplicateValues" dxfId="3" priority="714"/>
  </conditionalFormatting>
  <printOptions horizontalCentered="1" verticalCentered="1"/>
  <pageMargins left="0.39370078740157483" right="0.39370078740157483" top="0.39370078740157483" bottom="0.39370078740157483" header="0" footer="0"/>
  <pageSetup paperSize="300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showGridLines="0" tabSelected="1" view="pageBreakPreview" topLeftCell="B1" zoomScaleNormal="40" zoomScaleSheetLayoutView="100" zoomScalePageLayoutView="25" workbookViewId="0">
      <selection activeCell="N42" sqref="N42"/>
    </sheetView>
  </sheetViews>
  <sheetFormatPr baseColWidth="10" defaultRowHeight="15"/>
  <cols>
    <col min="1" max="1" width="6.42578125" hidden="1" customWidth="1"/>
    <col min="2" max="2" width="3.85546875" bestFit="1" customWidth="1"/>
    <col min="3" max="3" width="22.5703125" style="4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/>
    <row r="2" spans="2:18" ht="28.5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2:18" ht="13.5" customHeight="1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2:18" s="1" customFormat="1" ht="23.25">
      <c r="B4" s="44" t="s">
        <v>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2:18" s="1" customFormat="1" ht="23.25">
      <c r="B5" s="45" t="s">
        <v>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2:18" s="1" customFormat="1" ht="26.25" customHeight="1"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2:18" ht="20.25" customHeight="1">
      <c r="B7" s="47" t="s">
        <v>113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2:18" ht="20.25" customHeight="1">
      <c r="B8" s="42" t="s">
        <v>4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6" customFormat="1" ht="48.75" customHeight="1" thickBot="1">
      <c r="B10" s="17" t="s">
        <v>5</v>
      </c>
      <c r="C10" s="18" t="s">
        <v>6</v>
      </c>
      <c r="D10" s="19" t="s">
        <v>7</v>
      </c>
      <c r="E10" s="18" t="s">
        <v>8</v>
      </c>
      <c r="F10" s="18" t="s">
        <v>24</v>
      </c>
      <c r="G10" s="18" t="s">
        <v>25</v>
      </c>
      <c r="H10" s="18" t="s">
        <v>62</v>
      </c>
      <c r="I10" s="18" t="s">
        <v>26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27</v>
      </c>
      <c r="O10" s="18" t="s">
        <v>13</v>
      </c>
      <c r="P10" s="18" t="s">
        <v>61</v>
      </c>
      <c r="Q10" s="19" t="s">
        <v>15</v>
      </c>
      <c r="R10" s="20" t="s">
        <v>16</v>
      </c>
    </row>
    <row r="11" spans="2:18" s="4" customFormat="1" ht="38.1" customHeight="1">
      <c r="B11" s="3">
        <v>1</v>
      </c>
      <c r="C11" s="8" t="s">
        <v>41</v>
      </c>
      <c r="D11" s="6" t="s">
        <v>22</v>
      </c>
      <c r="E11" s="5" t="s">
        <v>98</v>
      </c>
      <c r="F11" s="5" t="s">
        <v>17</v>
      </c>
      <c r="G11" s="7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7">
        <f>G11</f>
        <v>16000</v>
      </c>
      <c r="Q11" s="7">
        <f>P11*0.05</f>
        <v>800</v>
      </c>
      <c r="R11" s="7">
        <f>P11-Q11</f>
        <v>15200</v>
      </c>
    </row>
    <row r="12" spans="2:18" ht="38.1" customHeight="1">
      <c r="B12" s="3">
        <v>2</v>
      </c>
      <c r="C12" s="8" t="s">
        <v>42</v>
      </c>
      <c r="D12" s="6" t="s">
        <v>22</v>
      </c>
      <c r="E12" s="5" t="s">
        <v>98</v>
      </c>
      <c r="F12" s="5" t="s">
        <v>17</v>
      </c>
      <c r="G12" s="7">
        <v>14000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7">
        <f t="shared" ref="P12:P32" si="0">G12</f>
        <v>14000</v>
      </c>
      <c r="Q12" s="7">
        <f t="shared" ref="Q12:Q32" si="1">P12*0.05</f>
        <v>700</v>
      </c>
      <c r="R12" s="7">
        <f t="shared" ref="R12:R32" si="2">P12-Q12</f>
        <v>13300</v>
      </c>
    </row>
    <row r="13" spans="2:18" ht="42.75" customHeight="1">
      <c r="B13" s="3">
        <v>3</v>
      </c>
      <c r="C13" s="8" t="s">
        <v>56</v>
      </c>
      <c r="D13" s="6" t="s">
        <v>22</v>
      </c>
      <c r="E13" s="5" t="s">
        <v>98</v>
      </c>
      <c r="F13" s="5" t="s">
        <v>17</v>
      </c>
      <c r="G13" s="7">
        <v>13000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7">
        <f t="shared" si="0"/>
        <v>13000</v>
      </c>
      <c r="Q13" s="7">
        <f t="shared" si="1"/>
        <v>650</v>
      </c>
      <c r="R13" s="7">
        <f t="shared" si="2"/>
        <v>12350</v>
      </c>
    </row>
    <row r="14" spans="2:18" ht="38.1" customHeight="1">
      <c r="B14" s="3">
        <v>4</v>
      </c>
      <c r="C14" s="8" t="s">
        <v>72</v>
      </c>
      <c r="D14" s="6" t="s">
        <v>18</v>
      </c>
      <c r="E14" s="5" t="s">
        <v>99</v>
      </c>
      <c r="F14" s="5" t="s">
        <v>17</v>
      </c>
      <c r="G14" s="7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7">
        <f t="shared" si="0"/>
        <v>16000</v>
      </c>
      <c r="Q14" s="7">
        <f t="shared" si="1"/>
        <v>800</v>
      </c>
      <c r="R14" s="7">
        <f t="shared" si="2"/>
        <v>15200</v>
      </c>
    </row>
    <row r="15" spans="2:18" ht="38.1" customHeight="1">
      <c r="B15" s="3">
        <v>5</v>
      </c>
      <c r="C15" s="8" t="s">
        <v>73</v>
      </c>
      <c r="D15" s="6" t="s">
        <v>22</v>
      </c>
      <c r="E15" s="5" t="s">
        <v>93</v>
      </c>
      <c r="F15" s="5" t="s">
        <v>17</v>
      </c>
      <c r="G15" s="7">
        <v>7000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7">
        <f t="shared" si="0"/>
        <v>7000</v>
      </c>
      <c r="Q15" s="7">
        <f t="shared" si="1"/>
        <v>350</v>
      </c>
      <c r="R15" s="7">
        <f t="shared" si="2"/>
        <v>6650</v>
      </c>
    </row>
    <row r="16" spans="2:18" ht="38.1" customHeight="1">
      <c r="B16" s="3">
        <v>6</v>
      </c>
      <c r="C16" s="8" t="s">
        <v>46</v>
      </c>
      <c r="D16" s="6" t="s">
        <v>22</v>
      </c>
      <c r="E16" s="5" t="s">
        <v>86</v>
      </c>
      <c r="F16" s="5" t="s">
        <v>17</v>
      </c>
      <c r="G16" s="7">
        <v>5000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7">
        <f t="shared" si="0"/>
        <v>5000</v>
      </c>
      <c r="Q16" s="7">
        <f t="shared" si="1"/>
        <v>250</v>
      </c>
      <c r="R16" s="7">
        <f t="shared" si="2"/>
        <v>4750</v>
      </c>
    </row>
    <row r="17" spans="2:18" ht="38.1" customHeight="1">
      <c r="B17" s="3">
        <v>7</v>
      </c>
      <c r="C17" s="8" t="s">
        <v>44</v>
      </c>
      <c r="D17" s="6" t="s">
        <v>18</v>
      </c>
      <c r="E17" s="5" t="s">
        <v>89</v>
      </c>
      <c r="F17" s="5" t="s">
        <v>17</v>
      </c>
      <c r="G17" s="7">
        <v>16000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7">
        <f t="shared" si="0"/>
        <v>16000</v>
      </c>
      <c r="Q17" s="7">
        <f t="shared" si="1"/>
        <v>800</v>
      </c>
      <c r="R17" s="7">
        <f t="shared" si="2"/>
        <v>15200</v>
      </c>
    </row>
    <row r="18" spans="2:18" ht="38.1" customHeight="1">
      <c r="B18" s="3">
        <v>8</v>
      </c>
      <c r="C18" s="8" t="s">
        <v>20</v>
      </c>
      <c r="D18" s="6" t="s">
        <v>22</v>
      </c>
      <c r="E18" s="5" t="s">
        <v>89</v>
      </c>
      <c r="F18" s="5" t="s">
        <v>17</v>
      </c>
      <c r="G18" s="7">
        <v>10000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>
        <f t="shared" si="0"/>
        <v>10000</v>
      </c>
      <c r="Q18" s="7">
        <f t="shared" si="1"/>
        <v>500</v>
      </c>
      <c r="R18" s="7">
        <f t="shared" si="2"/>
        <v>9500</v>
      </c>
    </row>
    <row r="19" spans="2:18" ht="38.1" customHeight="1">
      <c r="B19" s="3">
        <v>9</v>
      </c>
      <c r="C19" s="8" t="s">
        <v>21</v>
      </c>
      <c r="D19" s="6" t="s">
        <v>22</v>
      </c>
      <c r="E19" s="5" t="s">
        <v>89</v>
      </c>
      <c r="F19" s="5" t="s">
        <v>17</v>
      </c>
      <c r="G19" s="7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7">
        <f t="shared" si="0"/>
        <v>10000</v>
      </c>
      <c r="Q19" s="7">
        <f t="shared" si="1"/>
        <v>500</v>
      </c>
      <c r="R19" s="7">
        <f t="shared" si="2"/>
        <v>9500</v>
      </c>
    </row>
    <row r="20" spans="2:18" ht="75">
      <c r="B20" s="3">
        <v>10</v>
      </c>
      <c r="C20" s="8" t="s">
        <v>19</v>
      </c>
      <c r="D20" s="6" t="s">
        <v>18</v>
      </c>
      <c r="E20" s="5" t="s">
        <v>100</v>
      </c>
      <c r="F20" s="5" t="s">
        <v>17</v>
      </c>
      <c r="G20" s="7">
        <v>16000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7">
        <f t="shared" si="0"/>
        <v>16000</v>
      </c>
      <c r="Q20" s="7">
        <f t="shared" si="1"/>
        <v>800</v>
      </c>
      <c r="R20" s="7">
        <f t="shared" si="2"/>
        <v>15200</v>
      </c>
    </row>
    <row r="21" spans="2:18" ht="75">
      <c r="B21" s="3">
        <v>11</v>
      </c>
      <c r="C21" s="8" t="s">
        <v>39</v>
      </c>
      <c r="D21" s="6" t="s">
        <v>22</v>
      </c>
      <c r="E21" s="5" t="s">
        <v>100</v>
      </c>
      <c r="F21" s="5" t="s">
        <v>17</v>
      </c>
      <c r="G21" s="7">
        <v>14000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7">
        <f t="shared" si="0"/>
        <v>14000</v>
      </c>
      <c r="Q21" s="7">
        <f t="shared" si="1"/>
        <v>700</v>
      </c>
      <c r="R21" s="7">
        <f t="shared" si="2"/>
        <v>13300</v>
      </c>
    </row>
    <row r="22" spans="2:18" ht="38.1" customHeight="1">
      <c r="B22" s="3">
        <v>12</v>
      </c>
      <c r="C22" s="8" t="s">
        <v>47</v>
      </c>
      <c r="D22" s="6" t="s">
        <v>22</v>
      </c>
      <c r="E22" s="5" t="s">
        <v>60</v>
      </c>
      <c r="F22" s="5" t="s">
        <v>17</v>
      </c>
      <c r="G22" s="7">
        <v>7000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7">
        <f t="shared" si="0"/>
        <v>7000</v>
      </c>
      <c r="Q22" s="7">
        <f t="shared" si="1"/>
        <v>350</v>
      </c>
      <c r="R22" s="7">
        <f t="shared" si="2"/>
        <v>6650</v>
      </c>
    </row>
    <row r="23" spans="2:18" ht="38.1" customHeight="1">
      <c r="B23" s="3">
        <v>13</v>
      </c>
      <c r="C23" s="8" t="s">
        <v>43</v>
      </c>
      <c r="D23" s="6" t="s">
        <v>22</v>
      </c>
      <c r="E23" s="5" t="s">
        <v>98</v>
      </c>
      <c r="F23" s="5" t="s">
        <v>17</v>
      </c>
      <c r="G23" s="7">
        <v>9000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7">
        <f t="shared" si="0"/>
        <v>9000</v>
      </c>
      <c r="Q23" s="7">
        <f t="shared" si="1"/>
        <v>450</v>
      </c>
      <c r="R23" s="7">
        <f t="shared" si="2"/>
        <v>8550</v>
      </c>
    </row>
    <row r="24" spans="2:18" ht="38.1" customHeight="1">
      <c r="B24" s="3">
        <v>14</v>
      </c>
      <c r="C24" s="8" t="s">
        <v>28</v>
      </c>
      <c r="D24" s="6" t="s">
        <v>22</v>
      </c>
      <c r="E24" s="5" t="s">
        <v>98</v>
      </c>
      <c r="F24" s="5" t="s">
        <v>17</v>
      </c>
      <c r="G24" s="7">
        <v>8000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7">
        <f t="shared" si="0"/>
        <v>8000</v>
      </c>
      <c r="Q24" s="7">
        <f t="shared" si="1"/>
        <v>400</v>
      </c>
      <c r="R24" s="7">
        <f t="shared" si="2"/>
        <v>7600</v>
      </c>
    </row>
    <row r="25" spans="2:18" ht="38.1" customHeight="1">
      <c r="B25" s="3">
        <v>15</v>
      </c>
      <c r="C25" s="8" t="s">
        <v>36</v>
      </c>
      <c r="D25" s="6" t="s">
        <v>18</v>
      </c>
      <c r="E25" s="5" t="s">
        <v>94</v>
      </c>
      <c r="F25" s="5" t="s">
        <v>17</v>
      </c>
      <c r="G25" s="7">
        <v>14000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7">
        <f t="shared" si="0"/>
        <v>14000</v>
      </c>
      <c r="Q25" s="7">
        <f t="shared" si="1"/>
        <v>700</v>
      </c>
      <c r="R25" s="7">
        <f t="shared" si="2"/>
        <v>13300</v>
      </c>
    </row>
    <row r="26" spans="2:18" ht="38.1" customHeight="1">
      <c r="B26" s="3">
        <v>16</v>
      </c>
      <c r="C26" s="26" t="s">
        <v>37</v>
      </c>
      <c r="D26" s="6" t="s">
        <v>22</v>
      </c>
      <c r="E26" s="5" t="s">
        <v>60</v>
      </c>
      <c r="F26" s="5" t="s">
        <v>17</v>
      </c>
      <c r="G26" s="7">
        <v>10000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7">
        <f t="shared" si="0"/>
        <v>10000</v>
      </c>
      <c r="Q26" s="7">
        <f t="shared" si="1"/>
        <v>500</v>
      </c>
      <c r="R26" s="7">
        <f t="shared" si="2"/>
        <v>9500</v>
      </c>
    </row>
    <row r="27" spans="2:18" ht="38.1" customHeight="1">
      <c r="B27" s="3">
        <v>17</v>
      </c>
      <c r="C27" s="8" t="s">
        <v>68</v>
      </c>
      <c r="D27" s="6" t="s">
        <v>18</v>
      </c>
      <c r="E27" s="5" t="s">
        <v>92</v>
      </c>
      <c r="F27" s="5" t="s">
        <v>17</v>
      </c>
      <c r="G27" s="7">
        <v>12000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7">
        <f t="shared" si="0"/>
        <v>12000</v>
      </c>
      <c r="Q27" s="7">
        <f t="shared" si="1"/>
        <v>600</v>
      </c>
      <c r="R27" s="7">
        <f t="shared" si="2"/>
        <v>11400</v>
      </c>
    </row>
    <row r="28" spans="2:18" ht="38.1" customHeight="1">
      <c r="B28" s="3">
        <v>18</v>
      </c>
      <c r="C28" s="8" t="s">
        <v>40</v>
      </c>
      <c r="D28" s="6" t="s">
        <v>22</v>
      </c>
      <c r="E28" s="5" t="s">
        <v>101</v>
      </c>
      <c r="F28" s="5" t="s">
        <v>17</v>
      </c>
      <c r="G28" s="7">
        <v>8000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7">
        <f t="shared" si="0"/>
        <v>8000</v>
      </c>
      <c r="Q28" s="7">
        <f t="shared" si="1"/>
        <v>400</v>
      </c>
      <c r="R28" s="7">
        <f t="shared" si="2"/>
        <v>7600</v>
      </c>
    </row>
    <row r="29" spans="2:18" ht="38.1" customHeight="1">
      <c r="B29" s="3">
        <v>19</v>
      </c>
      <c r="C29" s="8" t="s">
        <v>29</v>
      </c>
      <c r="D29" s="6" t="s">
        <v>18</v>
      </c>
      <c r="E29" s="5" t="s">
        <v>93</v>
      </c>
      <c r="F29" s="5" t="s">
        <v>17</v>
      </c>
      <c r="G29" s="7">
        <v>10000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7">
        <f t="shared" si="0"/>
        <v>10000</v>
      </c>
      <c r="Q29" s="7">
        <f t="shared" si="1"/>
        <v>500</v>
      </c>
      <c r="R29" s="7">
        <f t="shared" si="2"/>
        <v>9500</v>
      </c>
    </row>
    <row r="30" spans="2:18" ht="30">
      <c r="B30" s="3">
        <v>20</v>
      </c>
      <c r="C30" s="8" t="s">
        <v>32</v>
      </c>
      <c r="D30" s="6" t="s">
        <v>49</v>
      </c>
      <c r="E30" s="5" t="s">
        <v>93</v>
      </c>
      <c r="F30" s="5" t="s">
        <v>17</v>
      </c>
      <c r="G30" s="7">
        <v>5000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7">
        <f t="shared" si="0"/>
        <v>5000</v>
      </c>
      <c r="Q30" s="7">
        <f t="shared" si="1"/>
        <v>250</v>
      </c>
      <c r="R30" s="7">
        <f t="shared" si="2"/>
        <v>4750</v>
      </c>
    </row>
    <row r="31" spans="2:18" ht="30">
      <c r="B31" s="3">
        <v>21</v>
      </c>
      <c r="C31" s="8" t="s">
        <v>74</v>
      </c>
      <c r="D31" s="6" t="s">
        <v>18</v>
      </c>
      <c r="E31" s="5" t="s">
        <v>93</v>
      </c>
      <c r="F31" s="5" t="s">
        <v>17</v>
      </c>
      <c r="G31" s="7">
        <v>5000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7">
        <f t="shared" si="0"/>
        <v>5000</v>
      </c>
      <c r="Q31" s="7">
        <f t="shared" si="1"/>
        <v>250</v>
      </c>
      <c r="R31" s="7">
        <f t="shared" si="2"/>
        <v>4750</v>
      </c>
    </row>
    <row r="32" spans="2:18" ht="30">
      <c r="B32" s="3">
        <v>22</v>
      </c>
      <c r="C32" s="31" t="s">
        <v>102</v>
      </c>
      <c r="D32" s="6" t="s">
        <v>18</v>
      </c>
      <c r="E32" s="5" t="s">
        <v>91</v>
      </c>
      <c r="F32" s="5" t="s">
        <v>17</v>
      </c>
      <c r="G32" s="7">
        <v>16000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7">
        <f t="shared" si="0"/>
        <v>16000</v>
      </c>
      <c r="Q32" s="7">
        <f t="shared" si="1"/>
        <v>800</v>
      </c>
      <c r="R32" s="7">
        <f t="shared" si="2"/>
        <v>15200</v>
      </c>
    </row>
    <row r="33" spans="2:18" ht="30">
      <c r="B33" s="3">
        <v>23</v>
      </c>
      <c r="C33" s="31" t="s">
        <v>103</v>
      </c>
      <c r="D33" s="6" t="s">
        <v>18</v>
      </c>
      <c r="E33" s="5" t="s">
        <v>106</v>
      </c>
      <c r="F33" s="5" t="s">
        <v>17</v>
      </c>
      <c r="G33" s="7">
        <v>16000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7">
        <f t="shared" ref="P33:P35" si="3">G33</f>
        <v>16000</v>
      </c>
      <c r="Q33" s="7">
        <f t="shared" ref="Q33:Q35" si="4">P33*0.05</f>
        <v>800</v>
      </c>
      <c r="R33" s="7">
        <f t="shared" ref="R33:R35" si="5">P33-Q33</f>
        <v>15200</v>
      </c>
    </row>
    <row r="34" spans="2:18" ht="30">
      <c r="B34" s="3">
        <v>24</v>
      </c>
      <c r="C34" s="31" t="s">
        <v>104</v>
      </c>
      <c r="D34" s="6" t="s">
        <v>49</v>
      </c>
      <c r="E34" s="5" t="s">
        <v>93</v>
      </c>
      <c r="F34" s="5" t="s">
        <v>17</v>
      </c>
      <c r="G34" s="7">
        <v>7000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7">
        <f t="shared" si="3"/>
        <v>7000</v>
      </c>
      <c r="Q34" s="7">
        <f t="shared" si="4"/>
        <v>350</v>
      </c>
      <c r="R34" s="7">
        <f t="shared" si="5"/>
        <v>6650</v>
      </c>
    </row>
    <row r="35" spans="2:18" ht="45">
      <c r="B35" s="3">
        <v>25</v>
      </c>
      <c r="C35" s="31" t="s">
        <v>105</v>
      </c>
      <c r="D35" s="6" t="s">
        <v>49</v>
      </c>
      <c r="E35" s="5" t="s">
        <v>93</v>
      </c>
      <c r="F35" s="5" t="s">
        <v>17</v>
      </c>
      <c r="G35" s="7">
        <v>6000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7">
        <f t="shared" si="3"/>
        <v>6000</v>
      </c>
      <c r="Q35" s="7">
        <f t="shared" si="4"/>
        <v>300</v>
      </c>
      <c r="R35" s="7">
        <f t="shared" si="5"/>
        <v>5700</v>
      </c>
    </row>
    <row r="36" spans="2:18" ht="15.75">
      <c r="B36" s="29"/>
      <c r="C36" s="30"/>
    </row>
    <row r="37" spans="2:18" ht="15.75">
      <c r="B37" s="29"/>
      <c r="C37" s="30"/>
    </row>
    <row r="38" spans="2:18" ht="15.75">
      <c r="B38" s="29"/>
      <c r="C38" s="30"/>
    </row>
    <row r="39" spans="2:18" ht="15.75">
      <c r="B39" s="29"/>
      <c r="C39" s="30"/>
    </row>
    <row r="40" spans="2:18" ht="15.75">
      <c r="B40" s="29"/>
      <c r="C40" s="30"/>
    </row>
    <row r="41" spans="2:18" ht="15.75">
      <c r="B41" s="29"/>
      <c r="C41" s="30"/>
    </row>
  </sheetData>
  <mergeCells count="6">
    <mergeCell ref="B6:R6"/>
    <mergeCell ref="B7:R7"/>
    <mergeCell ref="B8:R8"/>
    <mergeCell ref="B2:R3"/>
    <mergeCell ref="B4:R4"/>
    <mergeCell ref="B5:R5"/>
  </mergeCells>
  <conditionalFormatting sqref="C42:C1048576 C1:C31">
    <cfRule type="duplicateValues" dxfId="2" priority="6"/>
  </conditionalFormatting>
  <conditionalFormatting sqref="C11:C31">
    <cfRule type="duplicateValues" dxfId="1" priority="702"/>
  </conditionalFormatting>
  <conditionalFormatting sqref="C32:C41">
    <cfRule type="duplicateValues" dxfId="0" priority="716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10-4 (021)</vt:lpstr>
      <vt:lpstr>10-4 (22)</vt:lpstr>
      <vt:lpstr>10-4 (Sub_18)</vt:lpstr>
      <vt:lpstr>10-4 (029)</vt:lpstr>
      <vt:lpstr>'10-4 (021)'!Área_de_impresión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2022-04-27T18:10:47Z</cp:lastPrinted>
  <dcterms:created xsi:type="dcterms:W3CDTF">2019-10-02T21:20:13Z</dcterms:created>
  <dcterms:modified xsi:type="dcterms:W3CDTF">2022-08-22T18:38:45Z</dcterms:modified>
</cp:coreProperties>
</file>