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ha Quina\Desktop\"/>
    </mc:Choice>
  </mc:AlternateContent>
  <bookViews>
    <workbookView xWindow="0" yWindow="0" windowWidth="20490" windowHeight="7065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(Sub_18)'!$B$9:$R$10</definedName>
    <definedName name="_xlnm.Print_Area" localSheetId="0">'10-4 (021)'!$A$1:$Q$27</definedName>
    <definedName name="_xlnm.Print_Area" localSheetId="1">'10-4 (22)'!$B$1:$R$29</definedName>
    <definedName name="_xlnm.Print_Area" localSheetId="2">'10-4 (Sub_18)'!$B$1:$R$49</definedName>
    <definedName name="_xlnm.Print_Titles" localSheetId="3">'10-4 (029)'!$1:$10</definedName>
    <definedName name="_xlnm.Print_Titles" localSheetId="2">'10-4 (Sub_18)'!$1:$9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" i="1" l="1"/>
  <c r="Q36" i="1" s="1"/>
  <c r="R36" i="1" s="1"/>
  <c r="P35" i="1"/>
  <c r="Q35" i="1" s="1"/>
  <c r="R35" i="1" s="1"/>
  <c r="P34" i="1"/>
  <c r="Q34" i="1" s="1"/>
  <c r="R34" i="1" s="1"/>
  <c r="P36" i="6"/>
  <c r="Q36" i="6" s="1"/>
  <c r="R36" i="6" s="1"/>
  <c r="Q35" i="6"/>
  <c r="R35" i="6" s="1"/>
  <c r="Q34" i="6"/>
  <c r="R34" i="6" s="1"/>
  <c r="P33" i="6"/>
  <c r="Q33" i="6" s="1"/>
  <c r="R33" i="6" s="1"/>
  <c r="P32" i="6"/>
  <c r="Q32" i="6" s="1"/>
  <c r="P31" i="6"/>
  <c r="Q31" i="6" s="1"/>
  <c r="R31" i="6" s="1"/>
  <c r="R32" i="6" l="1"/>
  <c r="P31" i="1"/>
  <c r="Q31" i="1" s="1"/>
  <c r="R31" i="1" s="1"/>
  <c r="P32" i="1"/>
  <c r="Q32" i="1" s="1"/>
  <c r="P33" i="1"/>
  <c r="Q33" i="1" s="1"/>
  <c r="P30" i="1"/>
  <c r="Q30" i="1" s="1"/>
  <c r="P12" i="1"/>
  <c r="P13" i="1"/>
  <c r="P14" i="1"/>
  <c r="Q14" i="1" s="1"/>
  <c r="P15" i="1"/>
  <c r="Q15" i="1" s="1"/>
  <c r="R15" i="1" s="1"/>
  <c r="P16" i="1"/>
  <c r="P17" i="1"/>
  <c r="P18" i="1"/>
  <c r="Q18" i="1" s="1"/>
  <c r="P19" i="1"/>
  <c r="Q19" i="1" s="1"/>
  <c r="R19" i="1" s="1"/>
  <c r="P20" i="1"/>
  <c r="P21" i="1"/>
  <c r="P22" i="1"/>
  <c r="Q22" i="1" s="1"/>
  <c r="R22" i="1" s="1"/>
  <c r="P23" i="1"/>
  <c r="P24" i="1"/>
  <c r="P25" i="1"/>
  <c r="Q25" i="1" s="1"/>
  <c r="P26" i="1"/>
  <c r="P27" i="1"/>
  <c r="P28" i="1"/>
  <c r="P29" i="1"/>
  <c r="Q29" i="1" s="1"/>
  <c r="R29" i="1" s="1"/>
  <c r="P11" i="1"/>
  <c r="P11" i="6"/>
  <c r="P12" i="6"/>
  <c r="P13" i="6"/>
  <c r="P14" i="6"/>
  <c r="P15" i="6"/>
  <c r="P16" i="6"/>
  <c r="P17" i="6"/>
  <c r="P18" i="6"/>
  <c r="P19" i="6"/>
  <c r="P20" i="6"/>
  <c r="P21" i="6"/>
  <c r="P22" i="6"/>
  <c r="Q22" i="6" s="1"/>
  <c r="P23" i="6"/>
  <c r="P24" i="6"/>
  <c r="P25" i="6"/>
  <c r="P26" i="6"/>
  <c r="P27" i="6"/>
  <c r="P28" i="6"/>
  <c r="P29" i="6"/>
  <c r="P30" i="6"/>
  <c r="Q30" i="6" s="1"/>
  <c r="P10" i="6"/>
  <c r="R33" i="1" l="1"/>
  <c r="Q27" i="6"/>
  <c r="R27" i="6" s="1"/>
  <c r="Q23" i="6"/>
  <c r="R23" i="6" s="1"/>
  <c r="Q17" i="6"/>
  <c r="R17" i="6" s="1"/>
  <c r="Q14" i="6"/>
  <c r="R14" i="6" s="1"/>
  <c r="Q26" i="6"/>
  <c r="R26" i="6" s="1"/>
  <c r="Q20" i="6"/>
  <c r="R20" i="6" s="1"/>
  <c r="Q13" i="6"/>
  <c r="R13" i="6" s="1"/>
  <c r="R30" i="6"/>
  <c r="R22" i="6"/>
  <c r="Q29" i="6"/>
  <c r="R29" i="6" s="1"/>
  <c r="Q25" i="6"/>
  <c r="R25" i="6" s="1"/>
  <c r="Q19" i="6"/>
  <c r="R19" i="6" s="1"/>
  <c r="Q12" i="6"/>
  <c r="R12" i="6" s="1"/>
  <c r="Q10" i="6"/>
  <c r="R10" i="6" s="1"/>
  <c r="Q16" i="6"/>
  <c r="R16" i="6" s="1"/>
  <c r="Q28" i="6"/>
  <c r="R28" i="6" s="1"/>
  <c r="Q24" i="6"/>
  <c r="R24" i="6" s="1"/>
  <c r="Q21" i="6"/>
  <c r="R21" i="6" s="1"/>
  <c r="Q18" i="6"/>
  <c r="R18" i="6" s="1"/>
  <c r="Q15" i="6"/>
  <c r="R15" i="6" s="1"/>
  <c r="Q11" i="6"/>
  <c r="R11" i="6" s="1"/>
  <c r="R32" i="1"/>
  <c r="R30" i="1"/>
  <c r="Q28" i="1"/>
  <c r="R28" i="1" s="1"/>
  <c r="Q21" i="1"/>
  <c r="R21" i="1" s="1"/>
  <c r="Q27" i="1"/>
  <c r="R27" i="1" s="1"/>
  <c r="Q24" i="1"/>
  <c r="R24" i="1" s="1"/>
  <c r="Q17" i="1"/>
  <c r="R17" i="1" s="1"/>
  <c r="Q13" i="1"/>
  <c r="R13" i="1" s="1"/>
  <c r="R25" i="1"/>
  <c r="R18" i="1"/>
  <c r="R14" i="1"/>
  <c r="Q26" i="1"/>
  <c r="R26" i="1" s="1"/>
  <c r="Q23" i="1"/>
  <c r="R23" i="1" s="1"/>
  <c r="Q20" i="1"/>
  <c r="R20" i="1" s="1"/>
  <c r="Q16" i="1"/>
  <c r="R16" i="1" s="1"/>
  <c r="Q12" i="1"/>
  <c r="R12" i="1" s="1"/>
  <c r="B11" i="6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R17" i="5"/>
  <c r="P17" i="5"/>
  <c r="O17" i="3"/>
  <c r="Q16" i="3"/>
  <c r="O16" i="3"/>
  <c r="Q11" i="1" l="1"/>
  <c r="R11" i="1" s="1"/>
</calcChain>
</file>

<file path=xl/sharedStrings.xml><?xml version="1.0" encoding="utf-8"?>
<sst xmlns="http://schemas.openxmlformats.org/spreadsheetml/2006/main" count="775" uniqueCount="120">
  <si>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</si>
  <si>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</si>
  <si>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</si>
  <si>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</si>
  <si>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</si>
  <si>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</si>
  <si>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</si>
  <si>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</si>
  <si>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</si>
  <si>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</si>
  <si>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</si>
  <si>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</si>
  <si>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</si>
  <si>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</si>
  <si>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</si>
  <si>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</si>
  <si>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</si>
  <si>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</si>
  <si>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</si>
  <si>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HANZ ABRAHAM PÉREZ CALDERÓN</t>
  </si>
  <si>
    <t>GUSTAVO ADOLFO PEREZ TURCIOS</t>
  </si>
  <si>
    <t>ERICK ALBERTO PÉREZ VALENZUELA</t>
  </si>
  <si>
    <t>SERVICIOS TÉCNICOS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</si>
  <si>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</si>
  <si>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</si>
  <si>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</si>
  <si>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</si>
  <si>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</si>
  <si>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</si>
  <si>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</si>
  <si>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ZULEMA IVONE CEBALLOS CONTRERAS DE SAGASTUME</t>
  </si>
  <si>
    <t>DIEGO ALEJANDRO HERNÁNDEZ OROZCO</t>
  </si>
  <si>
    <t>RAMIRO ESPAÑA AQUINO</t>
  </si>
  <si>
    <t>PEDRO ARMANDO DE JESUS CELADA AROCHE</t>
  </si>
  <si>
    <t>JHOSSTTEN ARNOLDO ECHEVERRIA ORELLANA</t>
  </si>
  <si>
    <t>BRAYAN RONALDO BARRERA CARIAS</t>
  </si>
  <si>
    <t>CARLOS HUMBERTO CASTILLO BROCKE</t>
  </si>
  <si>
    <t>ROMEO DE JESUS HERRERA DEL CID</t>
  </si>
  <si>
    <t>BRENDA ARACELI ORDOÑEZ QUIJIVIX</t>
  </si>
  <si>
    <t>CARLOS ALBERTO GARCIA BARILLAS</t>
  </si>
  <si>
    <t>OBDULIO RAMOS ESTRADA</t>
  </si>
  <si>
    <t>HÉCTOR CIRILO VELÁSQUEZ DE LEÓN</t>
  </si>
  <si>
    <t>ANGÉLICA PETRONA CHACAJ LÓPEZ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</si>
  <si>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</si>
  <si>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</si>
  <si>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</si>
  <si>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</si>
  <si>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</si>
  <si>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SERVICIOS  TÉCNICOS</t>
  </si>
  <si>
    <t>Unidad para el Desarrollo de Vivienda Popular -UDEVIPO-</t>
  </si>
  <si>
    <t>Bono Monetario</t>
  </si>
  <si>
    <t>Bonificación Incentivo 66-2000</t>
  </si>
  <si>
    <t>Sandra Leticia Zavala Escarate</t>
  </si>
  <si>
    <t>Director Ejecutivo IV</t>
  </si>
  <si>
    <t>Dirección General</t>
  </si>
  <si>
    <t>JOSUÉ PEINADO ESTRADA</t>
  </si>
  <si>
    <t>Gladys Lissette Chajon Aguilar</t>
  </si>
  <si>
    <t>Jefe de Archivo</t>
  </si>
  <si>
    <t>Archivo General</t>
  </si>
  <si>
    <t>DEPARTAMENTO SOCIAL</t>
  </si>
  <si>
    <t>Total 
Ingresos</t>
  </si>
  <si>
    <t>Complemento por Antigüedad</t>
  </si>
  <si>
    <t>MARTA ELENA ESTRADA GODOY DE FURLÁN</t>
  </si>
  <si>
    <t>Pedro Abimael Gomez Vasquez</t>
  </si>
  <si>
    <t>Departamento Financiero</t>
  </si>
  <si>
    <t>Encargado Fondo Rotativo</t>
  </si>
  <si>
    <t>MARVIN EMANUEL MARCOS TZALOJ</t>
  </si>
  <si>
    <t>SERVICIOS TECNICOS</t>
  </si>
  <si>
    <t>JOSÉ LUIS GIRÓN ZACARÍAS</t>
  </si>
  <si>
    <t>CAROLINA DEL ROSARIO HERNANDEZ DONIS</t>
  </si>
  <si>
    <t>NANCY ODETH PAZ ALEGRÍA</t>
  </si>
  <si>
    <t>WILLSON EVELIO CANEL ALVARADO</t>
  </si>
  <si>
    <t xml:space="preserve"> ALMA LETICIA CANAHUI GALICIA</t>
  </si>
  <si>
    <t>WENDY LORENA MOLINA REYES</t>
  </si>
  <si>
    <t>LEYLAND HILENY ZELADA ESTRADA</t>
  </si>
  <si>
    <t>RAFAEL ANGEL ZAMORA ARRIAZA</t>
  </si>
  <si>
    <t>KARINA ISABEL VÁSQUEZ LÓPEZ</t>
  </si>
  <si>
    <t>MONICA GUISELA RODRIGUEZ ORTEGA DE SANTIZO</t>
  </si>
  <si>
    <t>MARTHA CECILIA QUINA XIGUAC</t>
  </si>
  <si>
    <t>JUAN FRANCISCO RODAS FLORES</t>
  </si>
  <si>
    <t>MARÍA ALEJANDRA GARCÍA NÁJERA</t>
  </si>
  <si>
    <t>EDWIN ALEJANDRO FERNÁNDEZ PELLECER</t>
  </si>
  <si>
    <t>HELEN JANNETTE GARCIA OSCAR</t>
  </si>
  <si>
    <t>DEPARTAMENTO DE ARCHIVO</t>
  </si>
  <si>
    <t>DEPARTAMENTO JURÍDICO</t>
  </si>
  <si>
    <t>DEPARTAMENTO CARTERA</t>
  </si>
  <si>
    <t>DEPARTAMENTO FINANCIERO</t>
  </si>
  <si>
    <t>SECCIÓN DE RECURSOS HUMANOS</t>
  </si>
  <si>
    <t>DEPARTAMENTO DE CATASTRO</t>
  </si>
  <si>
    <t>DEPARTAMENTO DE PROYECTOS</t>
  </si>
  <si>
    <t>DEPARTAMENTO ADMINISTRATIVO</t>
  </si>
  <si>
    <t>DEPARTAMENTO DE AUDITORIA INTERNA</t>
  </si>
  <si>
    <t xml:space="preserve">DEPARTAMENTO DE CARTERA </t>
  </si>
  <si>
    <t xml:space="preserve">DEPARTAMENTO SOCIAL </t>
  </si>
  <si>
    <t xml:space="preserve">DEPARTAMENTO DE CATASTRO </t>
  </si>
  <si>
    <t>COORDINACIÓN GENERAL</t>
  </si>
  <si>
    <t>SECCION DE RECURSOS HUMANOS</t>
  </si>
  <si>
    <t>DEPARTAMENTO DE PLANIFICACIÓN, PROGRAMACION Y ACCESO A LA INFORMACION PUBLICA</t>
  </si>
  <si>
    <t>DEPARTAMENTO DE CARTERA</t>
  </si>
  <si>
    <t>EDWIN JACOBO MORALES LOPEZ</t>
  </si>
  <si>
    <t>HECTOR JOSUE VARGAS GARCIA</t>
  </si>
  <si>
    <t>MARTHA GRISELDA SAZO CONTRERAS</t>
  </si>
  <si>
    <t>JUANA GUILLERMA JIMENEZ CARDONA DE MEJIA</t>
  </si>
  <si>
    <t>DEPARTAMENTO JURIDICO</t>
  </si>
  <si>
    <t>AMILCAR MISAEL PEREZ COJOM</t>
  </si>
  <si>
    <t xml:space="preserve">DEPARTAMENTO JURIDICO </t>
  </si>
  <si>
    <t>ABRIL 2022 - Renglón Presupuestario 029</t>
  </si>
  <si>
    <t>ABRIL 2022 - Renglón Presupuestario Sub Grupo 18</t>
  </si>
  <si>
    <t>ABRIL 2022 - Renglón Presupuestario 022</t>
  </si>
  <si>
    <t>ABRIL 2022 - Renglón Presupuestario 021</t>
  </si>
  <si>
    <t>DICLA RUBI LOPEZ BARRIOS</t>
  </si>
  <si>
    <t>CRYSTOPHER LANNER MORALES GUZMAN</t>
  </si>
  <si>
    <t>SAMUEL ISAI CANCINOS MORALES</t>
  </si>
  <si>
    <t>JORGE LUIS ARCHILA BARRERA</t>
  </si>
  <si>
    <t xml:space="preserve">DEPARTAMENTO DE PROYECTOS </t>
  </si>
  <si>
    <t>JAQUELINE KARINA CANO PINTO</t>
  </si>
  <si>
    <t>ERICK ANTONIO DIAZ LOPEZ</t>
  </si>
  <si>
    <t>JOSE LUIS PAZ ARDON</t>
  </si>
  <si>
    <t xml:space="preserve">DEPARTAMENTO DE COMUNICACION SOCIAL </t>
  </si>
  <si>
    <t>DEPARTAMENTO DE PLANIFICACION,PROGRAMACION Y ACCESO A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</si>
</sst>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50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164" fontId="8" fillId="3" borderId="5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7" xfId="0" applyFont="1" applyBorder="1" applyAlignment="1">
      <alignment horizontal="center" vertical="center" wrapText="1"/>
    </xf>
    <xf numFmtId="164" fontId="0" fillId="0" borderId="0" xfId="0" applyNumberFormat="1"/>
    <xf numFmtId="0" fontId="8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5" fillId="0" borderId="6" xfId="0" applyFont="1" applyFill="1" applyBorder="1" applyAlignment="1">
      <alignment horizontal="left" vertical="center" wrapText="1"/>
    </xf>
    <xf numFmtId="44" fontId="10" fillId="0" borderId="6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1</xdr:row>
      <xdr:rowOff>47625</xdr:rowOff>
    </xdr:from>
    <xdr:to>
      <xdr:col>5</xdr:col>
      <xdr:colOff>499184</xdr:colOff>
      <xdr:row>7</xdr:row>
      <xdr:rowOff>6803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" y="238125"/>
          <a:ext cx="4650965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244929</xdr:colOff>
      <xdr:row>18</xdr:row>
      <xdr:rowOff>146432</xdr:rowOff>
    </xdr:from>
    <xdr:to>
      <xdr:col>9</xdr:col>
      <xdr:colOff>306655</xdr:colOff>
      <xdr:row>26</xdr:row>
      <xdr:rowOff>26692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4328255" y="4850954"/>
          <a:ext cx="4186465" cy="1412542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14</xdr:col>
      <xdr:colOff>435429</xdr:colOff>
      <xdr:row>1</xdr:row>
      <xdr:rowOff>108858</xdr:rowOff>
    </xdr:from>
    <xdr:to>
      <xdr:col>16</xdr:col>
      <xdr:colOff>556915</xdr:colOff>
      <xdr:row>9</xdr:row>
      <xdr:rowOff>77809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6FA690-5715-49B8-AEDF-4220D02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7322" y="299358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23813</xdr:rowOff>
    </xdr:from>
    <xdr:to>
      <xdr:col>5</xdr:col>
      <xdr:colOff>336500</xdr:colOff>
      <xdr:row>7</xdr:row>
      <xdr:rowOff>173491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4813"/>
          <a:ext cx="4654967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813954</xdr:colOff>
      <xdr:row>21</xdr:row>
      <xdr:rowOff>20257</xdr:rowOff>
    </xdr:from>
    <xdr:to>
      <xdr:col>11</xdr:col>
      <xdr:colOff>41934</xdr:colOff>
      <xdr:row>28</xdr:row>
      <xdr:rowOff>91017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6424179" y="5020882"/>
          <a:ext cx="4571505" cy="1404260"/>
          <a:chOff x="7059386" y="5779078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644338</xdr:colOff>
      <xdr:row>0</xdr:row>
      <xdr:rowOff>177892</xdr:rowOff>
    </xdr:from>
    <xdr:to>
      <xdr:col>17</xdr:col>
      <xdr:colOff>969295</xdr:colOff>
      <xdr:row>9</xdr:row>
      <xdr:rowOff>120517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456EFC7-5039-4EF3-84DB-C5D8C297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2838" y="177892"/>
          <a:ext cx="2277582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457696</xdr:rowOff>
    </xdr:from>
    <xdr:to>
      <xdr:col>7</xdr:col>
      <xdr:colOff>234509</xdr:colOff>
      <xdr:row>1</xdr:row>
      <xdr:rowOff>457696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810" y="457696"/>
          <a:ext cx="5539247" cy="129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253662</xdr:colOff>
      <xdr:row>38</xdr:row>
      <xdr:rowOff>190499</xdr:rowOff>
    </xdr:from>
    <xdr:to>
      <xdr:col>11</xdr:col>
      <xdr:colOff>94927</xdr:colOff>
      <xdr:row>48</xdr:row>
      <xdr:rowOff>20170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5419574" y="18276793"/>
          <a:ext cx="3528000" cy="1734671"/>
          <a:chOff x="7059386" y="5779079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9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149677</xdr:colOff>
      <xdr:row>0</xdr:row>
      <xdr:rowOff>231322</xdr:rowOff>
    </xdr:from>
    <xdr:to>
      <xdr:col>17</xdr:col>
      <xdr:colOff>570521</xdr:colOff>
      <xdr:row>1</xdr:row>
      <xdr:rowOff>567666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3CAC642-91D0-4595-BDE1-4095D1A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9856" y="231322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116075</xdr:colOff>
      <xdr:row>35</xdr:row>
      <xdr:rowOff>180974</xdr:rowOff>
    </xdr:from>
    <xdr:to>
      <xdr:col>14</xdr:col>
      <xdr:colOff>363628</xdr:colOff>
      <xdr:row>40</xdr:row>
      <xdr:rowOff>187447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736075" y="16754474"/>
          <a:ext cx="3581303" cy="1149473"/>
          <a:chOff x="7059386" y="5779078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20"/>
  <sheetViews>
    <sheetView showGridLines="0" tabSelected="1" view="pageBreakPreview" topLeftCell="B9" zoomScale="115" zoomScaleNormal="25" zoomScaleSheetLayoutView="115" zoomScalePageLayoutView="115" workbookViewId="0">
      <selection activeCell="D17" sqref="D17"/>
    </sheetView>
  </sheetViews>
  <sheetFormatPr baseColWidth="10" defaultRowHeight="15" x14ac:dyDescent="0.2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 x14ac:dyDescent="0.4">
      <c r="A9" s="40" t="s">
        <v>49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8.75" x14ac:dyDescent="0.3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8.75" x14ac:dyDescent="0.3">
      <c r="A11" s="41" t="s">
        <v>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5.75" x14ac:dyDescent="0.25">
      <c r="A12" s="42" t="s">
        <v>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26.25" x14ac:dyDescent="0.4">
      <c r="A13" s="43" t="s">
        <v>109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21.75" thickBot="1" x14ac:dyDescent="0.4">
      <c r="A14" s="39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s="21" customFormat="1" ht="39" thickBot="1" x14ac:dyDescent="0.25">
      <c r="A15" s="17" t="s">
        <v>5</v>
      </c>
      <c r="B15" s="18" t="s">
        <v>6</v>
      </c>
      <c r="C15" s="19" t="s">
        <v>7</v>
      </c>
      <c r="D15" s="18" t="s">
        <v>8</v>
      </c>
      <c r="E15" s="18" t="s">
        <v>24</v>
      </c>
      <c r="F15" s="18" t="s">
        <v>25</v>
      </c>
      <c r="G15" s="18" t="s">
        <v>23</v>
      </c>
      <c r="H15" s="18" t="s">
        <v>26</v>
      </c>
      <c r="I15" s="18" t="s">
        <v>50</v>
      </c>
      <c r="J15" s="18" t="s">
        <v>51</v>
      </c>
      <c r="K15" s="18" t="s">
        <v>11</v>
      </c>
      <c r="L15" s="18" t="s">
        <v>12</v>
      </c>
      <c r="M15" s="18" t="s">
        <v>27</v>
      </c>
      <c r="N15" s="18" t="s">
        <v>13</v>
      </c>
      <c r="O15" s="18" t="s">
        <v>14</v>
      </c>
      <c r="P15" s="19" t="s">
        <v>15</v>
      </c>
      <c r="Q15" s="20" t="s">
        <v>16</v>
      </c>
    </row>
    <row r="16" spans="1:17" ht="37.5" customHeight="1" thickBot="1" x14ac:dyDescent="0.3">
      <c r="A16" s="10">
        <v>1</v>
      </c>
      <c r="B16" s="11" t="s">
        <v>56</v>
      </c>
      <c r="C16" s="22" t="s">
        <v>57</v>
      </c>
      <c r="D16" s="3" t="s">
        <v>58</v>
      </c>
      <c r="E16" s="5" t="s">
        <v>17</v>
      </c>
      <c r="F16" s="12">
        <v>6800</v>
      </c>
      <c r="G16" s="5" t="s">
        <v>17</v>
      </c>
      <c r="H16" s="5" t="s">
        <v>17</v>
      </c>
      <c r="I16" s="12">
        <v>2000</v>
      </c>
      <c r="J16" s="12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12">
        <f>F16+I16+J16</f>
        <v>9050</v>
      </c>
      <c r="P16" s="13">
        <v>1779.11</v>
      </c>
      <c r="Q16" s="12">
        <f>O16-P16</f>
        <v>7270.89</v>
      </c>
    </row>
    <row r="17" spans="1:17" ht="31.5" x14ac:dyDescent="0.25">
      <c r="A17" s="10">
        <v>2</v>
      </c>
      <c r="B17" s="11" t="s">
        <v>63</v>
      </c>
      <c r="C17" s="24" t="s">
        <v>65</v>
      </c>
      <c r="D17" s="3" t="s">
        <v>64</v>
      </c>
      <c r="E17" s="6" t="s">
        <v>17</v>
      </c>
      <c r="F17" s="12">
        <v>3300</v>
      </c>
      <c r="G17" s="6" t="s">
        <v>17</v>
      </c>
      <c r="H17" s="6" t="s">
        <v>17</v>
      </c>
      <c r="I17" s="12">
        <v>1500</v>
      </c>
      <c r="J17" s="12">
        <v>250</v>
      </c>
      <c r="K17" s="6" t="s">
        <v>17</v>
      </c>
      <c r="L17" s="6" t="s">
        <v>17</v>
      </c>
      <c r="M17" s="6" t="s">
        <v>17</v>
      </c>
      <c r="N17" s="6" t="s">
        <v>17</v>
      </c>
      <c r="O17" s="12">
        <f>F17+I17+J17</f>
        <v>5050</v>
      </c>
      <c r="P17" s="13">
        <v>801.84</v>
      </c>
      <c r="Q17" s="12">
        <v>4248.16</v>
      </c>
    </row>
    <row r="20" spans="1:17" ht="15.75" x14ac:dyDescent="0.25">
      <c r="B20" s="15"/>
      <c r="L20" s="12"/>
      <c r="M20" s="23"/>
      <c r="N20" s="23"/>
    </row>
  </sheetData>
  <mergeCells count="6">
    <mergeCell ref="A14:Q14"/>
    <mergeCell ref="A9:Q9"/>
    <mergeCell ref="A10:Q10"/>
    <mergeCell ref="A11:Q11"/>
    <mergeCell ref="A12:Q12"/>
    <mergeCell ref="A13:Q13"/>
  </mergeCells>
  <pageMargins left="1.3774999999999999" right="0.7" top="1.5912500000000001" bottom="0.75" header="0.3" footer="0.3"/>
  <pageSetup paperSize="300" scale="57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R18"/>
  <sheetViews>
    <sheetView showGridLines="0" view="pageLayout" topLeftCell="A20" zoomScaleNormal="25" zoomScaleSheetLayoutView="100" workbookViewId="0">
      <selection activeCell="C25" sqref="C25"/>
    </sheetView>
  </sheetViews>
  <sheetFormatPr baseColWidth="10" defaultRowHeight="15" x14ac:dyDescent="0.25"/>
  <cols>
    <col min="1" max="1" width="4.85546875" customWidth="1"/>
    <col min="2" max="2" width="3.85546875" bestFit="1" customWidth="1"/>
    <col min="3" max="3" width="29.42578125" bestFit="1" customWidth="1"/>
    <col min="4" max="4" width="17.5703125" bestFit="1" customWidth="1"/>
    <col min="5" max="5" width="16.5703125" customWidth="1"/>
    <col min="6" max="6" width="6" bestFit="1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7.42578125" bestFit="1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2.7109375" customWidth="1"/>
    <col min="18" max="18" width="15.28515625" customWidth="1"/>
    <col min="19" max="19" width="16.5703125" customWidth="1"/>
  </cols>
  <sheetData>
    <row r="9" spans="1:18" ht="26.25" customHeight="1" x14ac:dyDescent="0.4">
      <c r="B9" s="40" t="s">
        <v>49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8.75" x14ac:dyDescent="0.3">
      <c r="A10" s="1"/>
      <c r="B10" s="41" t="s">
        <v>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ht="18.75" x14ac:dyDescent="0.3">
      <c r="A11" s="1"/>
      <c r="B11" s="41" t="s">
        <v>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ht="15.75" x14ac:dyDescent="0.25">
      <c r="A12" s="1"/>
      <c r="B12" s="42" t="s">
        <v>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26.25" x14ac:dyDescent="0.4">
      <c r="B13" s="43" t="s">
        <v>108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21" x14ac:dyDescent="0.35">
      <c r="B14" s="39" t="s">
        <v>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6.5" thickBot="1" x14ac:dyDescent="0.3">
      <c r="F15" s="2"/>
      <c r="G15" s="2"/>
      <c r="H15" s="2"/>
      <c r="I15" s="2"/>
      <c r="J15" s="2"/>
      <c r="K15" s="2"/>
      <c r="L15" s="2"/>
    </row>
    <row r="16" spans="1:18" s="21" customFormat="1" ht="39" thickBot="1" x14ac:dyDescent="0.25">
      <c r="B16" s="17" t="s">
        <v>5</v>
      </c>
      <c r="C16" s="30" t="s">
        <v>6</v>
      </c>
      <c r="D16" s="31" t="s">
        <v>7</v>
      </c>
      <c r="E16" s="18" t="s">
        <v>8</v>
      </c>
      <c r="F16" s="18" t="s">
        <v>24</v>
      </c>
      <c r="G16" s="18" t="s">
        <v>25</v>
      </c>
      <c r="H16" s="18" t="s">
        <v>61</v>
      </c>
      <c r="I16" s="18" t="s">
        <v>26</v>
      </c>
      <c r="J16" s="18" t="s">
        <v>50</v>
      </c>
      <c r="K16" s="18" t="s">
        <v>51</v>
      </c>
      <c r="L16" s="18" t="s">
        <v>11</v>
      </c>
      <c r="M16" s="18" t="s">
        <v>12</v>
      </c>
      <c r="N16" s="18" t="s">
        <v>27</v>
      </c>
      <c r="O16" s="18" t="s">
        <v>13</v>
      </c>
      <c r="P16" s="18" t="s">
        <v>14</v>
      </c>
      <c r="Q16" s="20" t="s">
        <v>15</v>
      </c>
      <c r="R16" s="20" t="s">
        <v>16</v>
      </c>
    </row>
    <row r="17" spans="1:18" ht="31.5" x14ac:dyDescent="0.25">
      <c r="A17" s="4"/>
      <c r="B17" s="10">
        <v>1</v>
      </c>
      <c r="C17" s="32" t="s">
        <v>52</v>
      </c>
      <c r="D17" s="33" t="s">
        <v>53</v>
      </c>
      <c r="E17" s="3" t="s">
        <v>54</v>
      </c>
      <c r="F17" s="5" t="s">
        <v>17</v>
      </c>
      <c r="G17" s="12">
        <v>24000</v>
      </c>
      <c r="H17" s="5" t="s">
        <v>17</v>
      </c>
      <c r="I17" s="7">
        <v>375</v>
      </c>
      <c r="J17" s="5" t="s">
        <v>17</v>
      </c>
      <c r="K17" s="12">
        <v>250</v>
      </c>
      <c r="L17" s="5" t="s">
        <v>17</v>
      </c>
      <c r="M17" s="5" t="s">
        <v>17</v>
      </c>
      <c r="N17" s="5" t="s">
        <v>17</v>
      </c>
      <c r="O17" s="5" t="s">
        <v>17</v>
      </c>
      <c r="P17" s="12">
        <f>G17+I17+K17</f>
        <v>24625</v>
      </c>
      <c r="Q17" s="14">
        <v>5527.81</v>
      </c>
      <c r="R17" s="12">
        <f>P17-Q17</f>
        <v>19097.189999999999</v>
      </c>
    </row>
    <row r="18" spans="1:18" x14ac:dyDescent="0.25">
      <c r="B18" s="7" t="s">
        <v>17</v>
      </c>
      <c r="C18" s="7" t="s">
        <v>17</v>
      </c>
      <c r="D18" s="7" t="s">
        <v>17</v>
      </c>
      <c r="E18" s="7" t="s">
        <v>17</v>
      </c>
      <c r="F18" s="5" t="s">
        <v>17</v>
      </c>
      <c r="G18" s="7" t="s">
        <v>17</v>
      </c>
      <c r="H18" s="5" t="s">
        <v>17</v>
      </c>
      <c r="I18" s="7" t="s">
        <v>17</v>
      </c>
      <c r="J18" s="5" t="s">
        <v>17</v>
      </c>
      <c r="K18" s="7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7" t="s">
        <v>17</v>
      </c>
      <c r="Q18" s="7" t="s">
        <v>17</v>
      </c>
      <c r="R18" s="7" t="s">
        <v>17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0.7" right="0.7" top="1.46953125" bottom="0.75" header="0.3" footer="0.3"/>
  <pageSetup paperSize="300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6"/>
  <sheetViews>
    <sheetView showGridLines="0" view="pageBreakPreview" topLeftCell="A22" zoomScale="85" zoomScaleNormal="40" zoomScaleSheetLayoutView="85" workbookViewId="0">
      <selection activeCell="C14" sqref="C14"/>
    </sheetView>
  </sheetViews>
  <sheetFormatPr baseColWidth="10" defaultRowHeight="15" x14ac:dyDescent="0.25"/>
  <cols>
    <col min="1" max="1" width="6.42578125" customWidth="1"/>
    <col min="2" max="2" width="3.85546875" bestFit="1" customWidth="1"/>
    <col min="3" max="3" width="23" style="4" customWidth="1"/>
    <col min="4" max="4" width="16" customWidth="1"/>
    <col min="5" max="5" width="22.140625" style="4" customWidth="1"/>
    <col min="6" max="6" width="6" bestFit="1" customWidth="1"/>
    <col min="7" max="7" width="12.28515625" bestFit="1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 x14ac:dyDescent="0.25"/>
    <row r="2" spans="2:18" ht="48" customHeight="1" x14ac:dyDescent="0.2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2:18" ht="13.5" customHeight="1" x14ac:dyDescent="0.2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s="1" customFormat="1" ht="23.25" x14ac:dyDescent="0.25">
      <c r="B4" s="46" t="s">
        <v>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2:18" s="1" customFormat="1" ht="23.25" x14ac:dyDescent="0.35"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2:18" s="1" customFormat="1" ht="36.75" customHeight="1" x14ac:dyDescent="0.25">
      <c r="B6" s="48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18" ht="33" customHeight="1" x14ac:dyDescent="0.25">
      <c r="B7" s="49" t="s">
        <v>107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2:18" ht="33" customHeight="1" thickBot="1" x14ac:dyDescent="0.3">
      <c r="B8" s="44" t="s">
        <v>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2:18" s="16" customFormat="1" ht="72.75" customHeight="1" thickBot="1" x14ac:dyDescent="0.3">
      <c r="B9" s="17" t="s">
        <v>5</v>
      </c>
      <c r="C9" s="18" t="s">
        <v>6</v>
      </c>
      <c r="D9" s="19" t="s">
        <v>7</v>
      </c>
      <c r="E9" s="18" t="s">
        <v>8</v>
      </c>
      <c r="F9" s="18" t="s">
        <v>24</v>
      </c>
      <c r="G9" s="18" t="s">
        <v>25</v>
      </c>
      <c r="H9" s="18" t="s">
        <v>23</v>
      </c>
      <c r="I9" s="18" t="s">
        <v>26</v>
      </c>
      <c r="J9" s="18" t="s">
        <v>9</v>
      </c>
      <c r="K9" s="18" t="s">
        <v>10</v>
      </c>
      <c r="L9" s="18" t="s">
        <v>11</v>
      </c>
      <c r="M9" s="18" t="s">
        <v>12</v>
      </c>
      <c r="N9" s="18" t="s">
        <v>27</v>
      </c>
      <c r="O9" s="18" t="s">
        <v>13</v>
      </c>
      <c r="P9" s="18" t="s">
        <v>14</v>
      </c>
      <c r="Q9" s="19" t="s">
        <v>15</v>
      </c>
      <c r="R9" s="20" t="s">
        <v>16</v>
      </c>
    </row>
    <row r="10" spans="2:18" s="4" customFormat="1" ht="38.1" customHeight="1" x14ac:dyDescent="0.25">
      <c r="B10" s="3">
        <v>1</v>
      </c>
      <c r="C10" s="8" t="s">
        <v>44</v>
      </c>
      <c r="D10" s="6" t="s">
        <v>22</v>
      </c>
      <c r="E10" s="5" t="s">
        <v>84</v>
      </c>
      <c r="F10" s="5" t="s">
        <v>17</v>
      </c>
      <c r="G10" s="7">
        <v>10000</v>
      </c>
      <c r="H10" s="5" t="s">
        <v>17</v>
      </c>
      <c r="I10" s="5" t="s">
        <v>17</v>
      </c>
      <c r="J10" s="5" t="s">
        <v>17</v>
      </c>
      <c r="K10" s="5" t="s">
        <v>17</v>
      </c>
      <c r="L10" s="5" t="s">
        <v>17</v>
      </c>
      <c r="M10" s="5" t="s">
        <v>17</v>
      </c>
      <c r="N10" s="5" t="s">
        <v>17</v>
      </c>
      <c r="O10" s="5" t="s">
        <v>17</v>
      </c>
      <c r="P10" s="7">
        <f t="shared" ref="P10:P30" si="0">G10</f>
        <v>10000</v>
      </c>
      <c r="Q10" s="7">
        <f t="shared" ref="Q10:Q30" si="1">P10*0.05</f>
        <v>500</v>
      </c>
      <c r="R10" s="7">
        <f t="shared" ref="R10:R30" si="2">P10-Q10</f>
        <v>9500</v>
      </c>
    </row>
    <row r="11" spans="2:18" s="4" customFormat="1" ht="38.1" customHeight="1" x14ac:dyDescent="0.25">
      <c r="B11" s="3">
        <f>B10+1</f>
        <v>2</v>
      </c>
      <c r="C11" s="8" t="s">
        <v>73</v>
      </c>
      <c r="D11" s="6" t="s">
        <v>22</v>
      </c>
      <c r="E11" s="5" t="s">
        <v>84</v>
      </c>
      <c r="F11" s="5" t="s">
        <v>17</v>
      </c>
      <c r="G11" s="7">
        <v>7000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7">
        <f t="shared" si="0"/>
        <v>7000</v>
      </c>
      <c r="Q11" s="7">
        <f t="shared" si="1"/>
        <v>350</v>
      </c>
      <c r="R11" s="7">
        <f t="shared" si="2"/>
        <v>6650</v>
      </c>
    </row>
    <row r="12" spans="2:18" s="4" customFormat="1" ht="38.1" customHeight="1" x14ac:dyDescent="0.25">
      <c r="B12" s="3">
        <f t="shared" ref="B12:B36" si="3">B11+1</f>
        <v>3</v>
      </c>
      <c r="C12" s="8" t="s">
        <v>74</v>
      </c>
      <c r="D12" s="6" t="s">
        <v>22</v>
      </c>
      <c r="E12" s="5" t="s">
        <v>84</v>
      </c>
      <c r="F12" s="5" t="s">
        <v>17</v>
      </c>
      <c r="G12" s="7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7">
        <f t="shared" si="0"/>
        <v>7000</v>
      </c>
      <c r="Q12" s="7">
        <f t="shared" si="1"/>
        <v>350</v>
      </c>
      <c r="R12" s="7">
        <f t="shared" si="2"/>
        <v>6650</v>
      </c>
    </row>
    <row r="13" spans="2:18" s="4" customFormat="1" ht="38.1" customHeight="1" x14ac:dyDescent="0.25">
      <c r="B13" s="3">
        <f t="shared" si="3"/>
        <v>4</v>
      </c>
      <c r="C13" s="8" t="s">
        <v>66</v>
      </c>
      <c r="D13" s="6" t="s">
        <v>22</v>
      </c>
      <c r="E13" s="5" t="s">
        <v>83</v>
      </c>
      <c r="F13" s="5" t="s">
        <v>17</v>
      </c>
      <c r="G13" s="27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7">
        <f t="shared" si="0"/>
        <v>7000</v>
      </c>
      <c r="Q13" s="7">
        <f t="shared" si="1"/>
        <v>350</v>
      </c>
      <c r="R13" s="7">
        <f t="shared" si="2"/>
        <v>6650</v>
      </c>
    </row>
    <row r="14" spans="2:18" s="4" customFormat="1" ht="38.1" customHeight="1" x14ac:dyDescent="0.25">
      <c r="B14" s="3">
        <f t="shared" si="3"/>
        <v>5</v>
      </c>
      <c r="C14" s="8" t="s">
        <v>69</v>
      </c>
      <c r="D14" s="6" t="s">
        <v>22</v>
      </c>
      <c r="E14" s="5" t="s">
        <v>86</v>
      </c>
      <c r="F14" s="5" t="s">
        <v>17</v>
      </c>
      <c r="G14" s="7">
        <v>5000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7">
        <f t="shared" si="0"/>
        <v>5000</v>
      </c>
      <c r="Q14" s="7">
        <f t="shared" si="1"/>
        <v>250</v>
      </c>
      <c r="R14" s="7">
        <f t="shared" si="2"/>
        <v>4750</v>
      </c>
    </row>
    <row r="15" spans="2:18" s="4" customFormat="1" ht="38.1" customHeight="1" x14ac:dyDescent="0.25">
      <c r="B15" s="3">
        <f t="shared" si="3"/>
        <v>6</v>
      </c>
      <c r="C15" s="26" t="s">
        <v>75</v>
      </c>
      <c r="D15" s="6" t="s">
        <v>18</v>
      </c>
      <c r="E15" s="5" t="s">
        <v>87</v>
      </c>
      <c r="F15" s="5" t="s">
        <v>17</v>
      </c>
      <c r="G15" s="7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7">
        <f t="shared" si="0"/>
        <v>12000</v>
      </c>
      <c r="Q15" s="7">
        <f t="shared" si="1"/>
        <v>600</v>
      </c>
      <c r="R15" s="7">
        <f t="shared" si="2"/>
        <v>11400</v>
      </c>
    </row>
    <row r="16" spans="2:18" s="4" customFormat="1" ht="38.1" customHeight="1" x14ac:dyDescent="0.25">
      <c r="B16" s="3">
        <f t="shared" si="3"/>
        <v>7</v>
      </c>
      <c r="C16" s="8" t="s">
        <v>76</v>
      </c>
      <c r="D16" s="6" t="s">
        <v>18</v>
      </c>
      <c r="E16" s="5" t="s">
        <v>84</v>
      </c>
      <c r="F16" s="5" t="s">
        <v>17</v>
      </c>
      <c r="G16" s="7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7">
        <f t="shared" si="0"/>
        <v>12000</v>
      </c>
      <c r="Q16" s="7">
        <f t="shared" si="1"/>
        <v>600</v>
      </c>
      <c r="R16" s="7">
        <f t="shared" si="2"/>
        <v>11400</v>
      </c>
    </row>
    <row r="17" spans="2:22" s="4" customFormat="1" ht="38.1" customHeight="1" x14ac:dyDescent="0.25">
      <c r="B17" s="3">
        <f t="shared" si="3"/>
        <v>8</v>
      </c>
      <c r="C17" s="8" t="s">
        <v>77</v>
      </c>
      <c r="D17" s="6" t="s">
        <v>18</v>
      </c>
      <c r="E17" s="5" t="s">
        <v>84</v>
      </c>
      <c r="F17" s="5" t="s">
        <v>17</v>
      </c>
      <c r="G17" s="7">
        <v>12000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7">
        <f t="shared" si="0"/>
        <v>12000</v>
      </c>
      <c r="Q17" s="7">
        <f t="shared" si="1"/>
        <v>600</v>
      </c>
      <c r="R17" s="7">
        <f t="shared" si="2"/>
        <v>11400</v>
      </c>
    </row>
    <row r="18" spans="2:22" s="4" customFormat="1" ht="38.1" customHeight="1" x14ac:dyDescent="0.25">
      <c r="B18" s="3">
        <f t="shared" si="3"/>
        <v>9</v>
      </c>
      <c r="C18" s="8" t="s">
        <v>78</v>
      </c>
      <c r="D18" s="6" t="s">
        <v>22</v>
      </c>
      <c r="E18" s="5" t="s">
        <v>85</v>
      </c>
      <c r="F18" s="5" t="s">
        <v>17</v>
      </c>
      <c r="G18" s="7">
        <v>6000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7">
        <f t="shared" si="0"/>
        <v>6000</v>
      </c>
      <c r="Q18" s="7">
        <f t="shared" si="1"/>
        <v>300</v>
      </c>
      <c r="R18" s="7">
        <f t="shared" si="2"/>
        <v>5700</v>
      </c>
    </row>
    <row r="19" spans="2:22" s="4" customFormat="1" ht="38.1" customHeight="1" x14ac:dyDescent="0.25">
      <c r="B19" s="3">
        <f t="shared" si="3"/>
        <v>10</v>
      </c>
      <c r="C19" s="8" t="s">
        <v>79</v>
      </c>
      <c r="D19" s="6" t="s">
        <v>22</v>
      </c>
      <c r="E19" s="5" t="s">
        <v>83</v>
      </c>
      <c r="F19" s="5" t="s">
        <v>17</v>
      </c>
      <c r="G19" s="7">
        <v>7000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7">
        <f t="shared" si="0"/>
        <v>7000</v>
      </c>
      <c r="Q19" s="7">
        <f t="shared" si="1"/>
        <v>350</v>
      </c>
      <c r="R19" s="7">
        <f t="shared" si="2"/>
        <v>6650</v>
      </c>
    </row>
    <row r="20" spans="2:22" s="4" customFormat="1" ht="38.1" customHeight="1" x14ac:dyDescent="0.25">
      <c r="B20" s="3">
        <f t="shared" si="3"/>
        <v>11</v>
      </c>
      <c r="C20" s="8" t="s">
        <v>80</v>
      </c>
      <c r="D20" s="6" t="s">
        <v>22</v>
      </c>
      <c r="E20" s="5" t="s">
        <v>88</v>
      </c>
      <c r="F20" s="5" t="s">
        <v>17</v>
      </c>
      <c r="G20" s="7">
        <v>8000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7">
        <f t="shared" si="0"/>
        <v>8000</v>
      </c>
      <c r="Q20" s="7">
        <f t="shared" si="1"/>
        <v>400</v>
      </c>
      <c r="R20" s="7">
        <f t="shared" si="2"/>
        <v>7600</v>
      </c>
    </row>
    <row r="21" spans="2:22" s="4" customFormat="1" ht="38.1" customHeight="1" x14ac:dyDescent="0.25">
      <c r="B21" s="3">
        <f t="shared" si="3"/>
        <v>12</v>
      </c>
      <c r="C21" s="8" t="s">
        <v>81</v>
      </c>
      <c r="D21" s="6" t="s">
        <v>18</v>
      </c>
      <c r="E21" s="5" t="s">
        <v>89</v>
      </c>
      <c r="F21" s="5" t="s">
        <v>17</v>
      </c>
      <c r="G21" s="7">
        <v>12000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7">
        <f t="shared" si="0"/>
        <v>12000</v>
      </c>
      <c r="Q21" s="7">
        <f t="shared" si="1"/>
        <v>600</v>
      </c>
      <c r="R21" s="7">
        <f t="shared" si="2"/>
        <v>11400</v>
      </c>
    </row>
    <row r="22" spans="2:22" s="4" customFormat="1" ht="39.75" customHeight="1" x14ac:dyDescent="0.25">
      <c r="B22" s="3">
        <f t="shared" si="3"/>
        <v>13</v>
      </c>
      <c r="C22" s="25" t="s">
        <v>30</v>
      </c>
      <c r="D22" s="6" t="s">
        <v>18</v>
      </c>
      <c r="E22" s="5" t="s">
        <v>90</v>
      </c>
      <c r="F22" s="5" t="s">
        <v>17</v>
      </c>
      <c r="G22" s="7">
        <v>7000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7">
        <f t="shared" si="0"/>
        <v>7000</v>
      </c>
      <c r="Q22" s="7">
        <f t="shared" si="1"/>
        <v>350</v>
      </c>
      <c r="R22" s="7">
        <f t="shared" si="2"/>
        <v>6650</v>
      </c>
    </row>
    <row r="23" spans="2:22" s="4" customFormat="1" ht="39" customHeight="1" x14ac:dyDescent="0.25">
      <c r="B23" s="3">
        <f t="shared" si="3"/>
        <v>14</v>
      </c>
      <c r="C23" s="25" t="s">
        <v>47</v>
      </c>
      <c r="D23" s="6" t="s">
        <v>18</v>
      </c>
      <c r="E23" s="5" t="s">
        <v>91</v>
      </c>
      <c r="F23" s="5" t="s">
        <v>17</v>
      </c>
      <c r="G23" s="7">
        <v>10000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7">
        <f t="shared" si="0"/>
        <v>10000</v>
      </c>
      <c r="Q23" s="7">
        <f t="shared" si="1"/>
        <v>500</v>
      </c>
      <c r="R23" s="7">
        <f t="shared" si="2"/>
        <v>9500</v>
      </c>
    </row>
    <row r="24" spans="2:22" s="4" customFormat="1" ht="38.1" customHeight="1" x14ac:dyDescent="0.25">
      <c r="B24" s="3">
        <f t="shared" si="3"/>
        <v>15</v>
      </c>
      <c r="C24" s="25" t="s">
        <v>34</v>
      </c>
      <c r="D24" s="6" t="s">
        <v>22</v>
      </c>
      <c r="E24" s="5" t="s">
        <v>59</v>
      </c>
      <c r="F24" s="5" t="s">
        <v>17</v>
      </c>
      <c r="G24" s="7">
        <v>8000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7">
        <f t="shared" si="0"/>
        <v>8000</v>
      </c>
      <c r="Q24" s="7">
        <f t="shared" si="1"/>
        <v>400</v>
      </c>
      <c r="R24" s="7">
        <f t="shared" si="2"/>
        <v>7600</v>
      </c>
    </row>
    <row r="25" spans="2:22" s="4" customFormat="1" ht="38.1" customHeight="1" x14ac:dyDescent="0.25">
      <c r="B25" s="3">
        <f t="shared" si="3"/>
        <v>16</v>
      </c>
      <c r="C25" s="36" t="s">
        <v>38</v>
      </c>
      <c r="D25" s="37" t="s">
        <v>22</v>
      </c>
      <c r="E25" s="5" t="s">
        <v>59</v>
      </c>
      <c r="F25" s="5" t="s">
        <v>17</v>
      </c>
      <c r="G25" s="7">
        <v>7000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7">
        <f t="shared" si="0"/>
        <v>7000</v>
      </c>
      <c r="Q25" s="7">
        <f t="shared" si="1"/>
        <v>350</v>
      </c>
      <c r="R25" s="7">
        <f t="shared" si="2"/>
        <v>6650</v>
      </c>
      <c r="S25"/>
    </row>
    <row r="26" spans="2:22" s="4" customFormat="1" ht="38.1" customHeight="1" x14ac:dyDescent="0.25">
      <c r="B26" s="3">
        <f t="shared" si="3"/>
        <v>17</v>
      </c>
      <c r="C26" s="26" t="s">
        <v>68</v>
      </c>
      <c r="D26" s="37" t="s">
        <v>18</v>
      </c>
      <c r="E26" s="5" t="s">
        <v>90</v>
      </c>
      <c r="F26" s="5" t="s">
        <v>17</v>
      </c>
      <c r="G26" s="7">
        <v>6500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7">
        <f t="shared" si="0"/>
        <v>6500</v>
      </c>
      <c r="Q26" s="7">
        <f t="shared" si="1"/>
        <v>325</v>
      </c>
      <c r="R26" s="7">
        <f t="shared" si="2"/>
        <v>6175</v>
      </c>
      <c r="S26"/>
      <c r="T26"/>
    </row>
    <row r="27" spans="2:22" s="4" customFormat="1" ht="38.1" customHeight="1" x14ac:dyDescent="0.25">
      <c r="B27" s="3">
        <f t="shared" si="3"/>
        <v>18</v>
      </c>
      <c r="C27" s="26" t="s">
        <v>31</v>
      </c>
      <c r="D27" s="37" t="s">
        <v>67</v>
      </c>
      <c r="E27" s="5" t="s">
        <v>83</v>
      </c>
      <c r="F27" s="5" t="s">
        <v>17</v>
      </c>
      <c r="G27" s="7">
        <v>5000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7">
        <f t="shared" si="0"/>
        <v>5000</v>
      </c>
      <c r="Q27" s="7">
        <f t="shared" si="1"/>
        <v>250</v>
      </c>
      <c r="R27" s="7">
        <f t="shared" si="2"/>
        <v>4750</v>
      </c>
      <c r="S27"/>
      <c r="T27"/>
    </row>
    <row r="28" spans="2:22" s="4" customFormat="1" ht="38.1" customHeight="1" x14ac:dyDescent="0.25">
      <c r="B28" s="3">
        <f t="shared" si="3"/>
        <v>19</v>
      </c>
      <c r="C28" s="26" t="s">
        <v>33</v>
      </c>
      <c r="D28" s="37" t="s">
        <v>18</v>
      </c>
      <c r="E28" s="5" t="s">
        <v>92</v>
      </c>
      <c r="F28" s="5" t="s">
        <v>17</v>
      </c>
      <c r="G28" s="7">
        <v>5000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7">
        <f t="shared" si="0"/>
        <v>5000</v>
      </c>
      <c r="Q28" s="7">
        <f t="shared" si="1"/>
        <v>250</v>
      </c>
      <c r="R28" s="7">
        <f t="shared" si="2"/>
        <v>4750</v>
      </c>
      <c r="S28"/>
      <c r="T28"/>
      <c r="U28"/>
      <c r="V28"/>
    </row>
    <row r="29" spans="2:22" ht="38.1" customHeight="1" x14ac:dyDescent="0.25">
      <c r="B29" s="3">
        <f t="shared" si="3"/>
        <v>20</v>
      </c>
      <c r="C29" s="26" t="s">
        <v>35</v>
      </c>
      <c r="D29" s="37" t="s">
        <v>18</v>
      </c>
      <c r="E29" s="5" t="s">
        <v>93</v>
      </c>
      <c r="F29" s="5" t="s">
        <v>17</v>
      </c>
      <c r="G29" s="7">
        <v>5000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7">
        <f t="shared" si="0"/>
        <v>5000</v>
      </c>
      <c r="Q29" s="7">
        <f t="shared" si="1"/>
        <v>250</v>
      </c>
      <c r="R29" s="7">
        <f t="shared" si="2"/>
        <v>4750</v>
      </c>
    </row>
    <row r="30" spans="2:22" ht="38.1" customHeight="1" x14ac:dyDescent="0.25">
      <c r="B30" s="3">
        <f t="shared" si="3"/>
        <v>21</v>
      </c>
      <c r="C30" s="26" t="s">
        <v>82</v>
      </c>
      <c r="D30" s="37" t="s">
        <v>18</v>
      </c>
      <c r="E30" s="5" t="s">
        <v>94</v>
      </c>
      <c r="F30" s="5" t="s">
        <v>17</v>
      </c>
      <c r="G30" s="7">
        <v>7000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7">
        <f t="shared" si="0"/>
        <v>7000</v>
      </c>
      <c r="Q30" s="7">
        <f t="shared" si="1"/>
        <v>350</v>
      </c>
      <c r="R30" s="7">
        <f t="shared" si="2"/>
        <v>6650</v>
      </c>
    </row>
    <row r="31" spans="2:22" ht="38.1" customHeight="1" x14ac:dyDescent="0.25">
      <c r="B31" s="3">
        <f t="shared" si="3"/>
        <v>22</v>
      </c>
      <c r="C31" s="26" t="s">
        <v>104</v>
      </c>
      <c r="D31" s="37" t="s">
        <v>18</v>
      </c>
      <c r="E31" s="5" t="s">
        <v>105</v>
      </c>
      <c r="F31" s="5" t="s">
        <v>17</v>
      </c>
      <c r="G31" s="7">
        <v>12000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7">
        <f t="shared" ref="P31" si="4">G31</f>
        <v>12000</v>
      </c>
      <c r="Q31" s="7">
        <f t="shared" ref="Q31" si="5">P31*0.05</f>
        <v>600</v>
      </c>
      <c r="R31" s="7">
        <f t="shared" ref="R31" si="6">P31-Q31</f>
        <v>11400</v>
      </c>
    </row>
    <row r="32" spans="2:22" ht="38.1" customHeight="1" x14ac:dyDescent="0.25">
      <c r="B32" s="3">
        <f t="shared" si="3"/>
        <v>23</v>
      </c>
      <c r="C32" s="38" t="s">
        <v>112</v>
      </c>
      <c r="D32" s="37" t="s">
        <v>18</v>
      </c>
      <c r="E32" s="5" t="s">
        <v>105</v>
      </c>
      <c r="F32" s="5" t="s">
        <v>17</v>
      </c>
      <c r="G32" s="7">
        <v>12000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7">
        <f t="shared" ref="P32" si="7">G32</f>
        <v>12000</v>
      </c>
      <c r="Q32" s="7">
        <f t="shared" ref="Q32" si="8">P32*0.05</f>
        <v>600</v>
      </c>
      <c r="R32" s="7">
        <f t="shared" ref="R32" si="9">P32-Q32</f>
        <v>11400</v>
      </c>
    </row>
    <row r="33" spans="2:18" ht="30" x14ac:dyDescent="0.25">
      <c r="B33" s="3">
        <f t="shared" si="3"/>
        <v>24</v>
      </c>
      <c r="C33" s="34" t="s">
        <v>113</v>
      </c>
      <c r="D33" s="6" t="s">
        <v>18</v>
      </c>
      <c r="E33" s="5" t="s">
        <v>114</v>
      </c>
      <c r="F33" s="5" t="s">
        <v>17</v>
      </c>
      <c r="G33" s="7">
        <v>12000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7">
        <f t="shared" ref="P33" si="10">G33</f>
        <v>12000</v>
      </c>
      <c r="Q33" s="7">
        <f t="shared" ref="Q33" si="11">P33*0.05</f>
        <v>600</v>
      </c>
      <c r="R33" s="7">
        <f t="shared" ref="R33" si="12">P33-Q33</f>
        <v>11400</v>
      </c>
    </row>
    <row r="34" spans="2:18" ht="45" x14ac:dyDescent="0.25">
      <c r="B34" s="3">
        <f t="shared" si="3"/>
        <v>25</v>
      </c>
      <c r="C34" s="34" t="s">
        <v>115</v>
      </c>
      <c r="D34" s="6" t="s">
        <v>67</v>
      </c>
      <c r="E34" s="5" t="s">
        <v>118</v>
      </c>
      <c r="F34" s="5" t="s">
        <v>17</v>
      </c>
      <c r="G34" s="7">
        <v>12000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7">
        <v>8000</v>
      </c>
      <c r="Q34" s="7">
        <f t="shared" ref="Q34" si="13">P34*0.05</f>
        <v>400</v>
      </c>
      <c r="R34" s="7">
        <f t="shared" ref="R34" si="14">P34-Q34</f>
        <v>7600</v>
      </c>
    </row>
    <row r="35" spans="2:18" ht="30" x14ac:dyDescent="0.25">
      <c r="B35" s="3">
        <f t="shared" si="3"/>
        <v>26</v>
      </c>
      <c r="C35" s="34" t="s">
        <v>116</v>
      </c>
      <c r="D35" s="6" t="s">
        <v>67</v>
      </c>
      <c r="E35" s="5" t="s">
        <v>90</v>
      </c>
      <c r="F35" s="5" t="s">
        <v>17</v>
      </c>
      <c r="G35" s="7">
        <v>12000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7">
        <v>7000</v>
      </c>
      <c r="Q35" s="7">
        <f t="shared" ref="Q35" si="15">P35*0.05</f>
        <v>350</v>
      </c>
      <c r="R35" s="7">
        <f t="shared" ref="R35" si="16">P35-Q35</f>
        <v>6650</v>
      </c>
    </row>
    <row r="36" spans="2:18" ht="30" x14ac:dyDescent="0.25">
      <c r="B36" s="3">
        <f t="shared" si="3"/>
        <v>27</v>
      </c>
      <c r="C36" s="34" t="s">
        <v>117</v>
      </c>
      <c r="D36" s="6" t="s">
        <v>67</v>
      </c>
      <c r="E36" s="5" t="s">
        <v>94</v>
      </c>
      <c r="F36" s="5" t="s">
        <v>17</v>
      </c>
      <c r="G36" s="7">
        <v>12000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7">
        <f t="shared" ref="P36" si="17">G36</f>
        <v>12000</v>
      </c>
      <c r="Q36" s="7">
        <f t="shared" ref="Q36" si="18">P36*0.05</f>
        <v>600</v>
      </c>
      <c r="R36" s="7">
        <f t="shared" ref="R36" si="19">P36-Q36</f>
        <v>11400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37:C1048576 C1:C14 C16:C25">
    <cfRule type="duplicateValues" dxfId="18" priority="23"/>
  </conditionalFormatting>
  <conditionalFormatting sqref="C15">
    <cfRule type="duplicateValues" dxfId="17" priority="13"/>
  </conditionalFormatting>
  <conditionalFormatting sqref="C15">
    <cfRule type="duplicateValues" dxfId="16" priority="14"/>
  </conditionalFormatting>
  <conditionalFormatting sqref="C15">
    <cfRule type="duplicateValues" dxfId="15" priority="15"/>
  </conditionalFormatting>
  <conditionalFormatting sqref="C15">
    <cfRule type="duplicateValues" dxfId="14" priority="16"/>
  </conditionalFormatting>
  <conditionalFormatting sqref="C15">
    <cfRule type="duplicateValues" dxfId="13" priority="12"/>
  </conditionalFormatting>
  <conditionalFormatting sqref="C15">
    <cfRule type="duplicateValues" dxfId="12" priority="11"/>
  </conditionalFormatting>
  <conditionalFormatting sqref="C37:C1048576 C1:C31">
    <cfRule type="duplicateValues" dxfId="11" priority="10"/>
  </conditionalFormatting>
  <conditionalFormatting sqref="C26:C31">
    <cfRule type="duplicateValues" dxfId="10" priority="717"/>
  </conditionalFormatting>
  <conditionalFormatting sqref="C32:C36">
    <cfRule type="duplicateValues" dxfId="9" priority="2"/>
  </conditionalFormatting>
  <conditionalFormatting sqref="C32:C36">
    <cfRule type="duplicateValues" dxfId="8" priority="1"/>
  </conditionalFormatting>
  <conditionalFormatting sqref="C32:C36">
    <cfRule type="duplicateValues" dxfId="7" priority="3"/>
  </conditionalFormatting>
  <conditionalFormatting sqref="C32:C36">
    <cfRule type="duplicateValues" dxfId="6" priority="4"/>
  </conditionalFormatting>
  <conditionalFormatting sqref="C16:C21 C10:C14">
    <cfRule type="duplicateValues" dxfId="5" priority="749"/>
  </conditionalFormatting>
  <conditionalFormatting sqref="C10:C14 C16:C31">
    <cfRule type="duplicateValues" dxfId="4" priority="753"/>
  </conditionalFormatting>
  <printOptions horizontalCentered="1" verticalCentered="1"/>
  <pageMargins left="0.39370078740157483" right="0.39370078740157483" top="0.39370078740157483" bottom="0.39370078740157483" header="0" footer="0"/>
  <pageSetup paperSize="300" scale="47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showGridLines="0" view="pageBreakPreview" topLeftCell="B1" zoomScale="40" zoomScaleNormal="40" zoomScaleSheetLayoutView="40" zoomScalePageLayoutView="25" workbookViewId="0">
      <selection activeCell="AE17" sqref="AE17"/>
    </sheetView>
  </sheetViews>
  <sheetFormatPr baseColWidth="10" defaultRowHeight="15" x14ac:dyDescent="0.25"/>
  <cols>
    <col min="1" max="1" width="6.42578125" hidden="1" customWidth="1"/>
    <col min="2" max="2" width="3.85546875" bestFit="1" customWidth="1"/>
    <col min="3" max="3" width="22.5703125" style="4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2:18" ht="13.5" customHeight="1" x14ac:dyDescent="0.2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s="1" customFormat="1" ht="23.25" x14ac:dyDescent="0.25">
      <c r="B4" s="46" t="s">
        <v>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2:18" s="1" customFormat="1" ht="23.25" x14ac:dyDescent="0.35"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2:18" s="1" customFormat="1" ht="26.25" customHeight="1" x14ac:dyDescent="0.25">
      <c r="B6" s="48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18" ht="20.25" customHeight="1" x14ac:dyDescent="0.25">
      <c r="B7" s="49" t="s">
        <v>106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2:18" ht="20.25" customHeight="1" x14ac:dyDescent="0.25">
      <c r="B8" s="44" t="s">
        <v>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2:18" ht="11.25" customHeight="1" thickBot="1" x14ac:dyDescent="0.3">
      <c r="D9" s="2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16" customFormat="1" ht="48.75" customHeight="1" thickBot="1" x14ac:dyDescent="0.3">
      <c r="B10" s="17" t="s">
        <v>5</v>
      </c>
      <c r="C10" s="18" t="s">
        <v>6</v>
      </c>
      <c r="D10" s="19" t="s">
        <v>7</v>
      </c>
      <c r="E10" s="18" t="s">
        <v>8</v>
      </c>
      <c r="F10" s="18" t="s">
        <v>24</v>
      </c>
      <c r="G10" s="18" t="s">
        <v>25</v>
      </c>
      <c r="H10" s="18" t="s">
        <v>61</v>
      </c>
      <c r="I10" s="18" t="s">
        <v>26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27</v>
      </c>
      <c r="O10" s="18" t="s">
        <v>13</v>
      </c>
      <c r="P10" s="18" t="s">
        <v>60</v>
      </c>
      <c r="Q10" s="19" t="s">
        <v>15</v>
      </c>
      <c r="R10" s="20" t="s">
        <v>16</v>
      </c>
    </row>
    <row r="11" spans="2:18" s="4" customFormat="1" ht="38.1" customHeight="1" x14ac:dyDescent="0.25">
      <c r="B11" s="3">
        <v>1</v>
      </c>
      <c r="C11" s="8" t="s">
        <v>40</v>
      </c>
      <c r="D11" s="6" t="s">
        <v>22</v>
      </c>
      <c r="E11" s="5" t="s">
        <v>95</v>
      </c>
      <c r="F11" s="5" t="s">
        <v>17</v>
      </c>
      <c r="G11" s="7">
        <v>16000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7">
        <f>G11</f>
        <v>16000</v>
      </c>
      <c r="Q11" s="7">
        <f>P11*0.05</f>
        <v>800</v>
      </c>
      <c r="R11" s="7">
        <f>P11-Q11</f>
        <v>15200</v>
      </c>
    </row>
    <row r="12" spans="2:18" ht="38.1" customHeight="1" x14ac:dyDescent="0.25">
      <c r="B12" s="3">
        <v>2</v>
      </c>
      <c r="C12" s="8" t="s">
        <v>41</v>
      </c>
      <c r="D12" s="6" t="s">
        <v>22</v>
      </c>
      <c r="E12" s="5" t="s">
        <v>95</v>
      </c>
      <c r="F12" s="5" t="s">
        <v>17</v>
      </c>
      <c r="G12" s="7">
        <v>14000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7">
        <f t="shared" ref="P12:P30" si="0">G12</f>
        <v>14000</v>
      </c>
      <c r="Q12" s="7">
        <f t="shared" ref="Q12:Q30" si="1">P12*0.05</f>
        <v>700</v>
      </c>
      <c r="R12" s="7">
        <f t="shared" ref="R12:R30" si="2">P12-Q12</f>
        <v>13300</v>
      </c>
    </row>
    <row r="13" spans="2:18" ht="42.75" customHeight="1" x14ac:dyDescent="0.25">
      <c r="B13" s="3">
        <v>3</v>
      </c>
      <c r="C13" s="8" t="s">
        <v>55</v>
      </c>
      <c r="D13" s="6" t="s">
        <v>22</v>
      </c>
      <c r="E13" s="5" t="s">
        <v>95</v>
      </c>
      <c r="F13" s="5" t="s">
        <v>17</v>
      </c>
      <c r="G13" s="7">
        <v>13000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7">
        <f t="shared" si="0"/>
        <v>13000</v>
      </c>
      <c r="Q13" s="7">
        <f t="shared" si="1"/>
        <v>650</v>
      </c>
      <c r="R13" s="7">
        <f t="shared" si="2"/>
        <v>12350</v>
      </c>
    </row>
    <row r="14" spans="2:18" ht="38.1" customHeight="1" x14ac:dyDescent="0.25">
      <c r="B14" s="3">
        <v>4</v>
      </c>
      <c r="C14" s="8" t="s">
        <v>70</v>
      </c>
      <c r="D14" s="6" t="s">
        <v>18</v>
      </c>
      <c r="E14" s="5" t="s">
        <v>96</v>
      </c>
      <c r="F14" s="5" t="s">
        <v>17</v>
      </c>
      <c r="G14" s="7">
        <v>16000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7">
        <f t="shared" si="0"/>
        <v>16000</v>
      </c>
      <c r="Q14" s="7">
        <f t="shared" si="1"/>
        <v>800</v>
      </c>
      <c r="R14" s="7">
        <f t="shared" si="2"/>
        <v>15200</v>
      </c>
    </row>
    <row r="15" spans="2:18" ht="38.1" customHeight="1" x14ac:dyDescent="0.25">
      <c r="B15" s="3">
        <v>5</v>
      </c>
      <c r="C15" s="8" t="s">
        <v>71</v>
      </c>
      <c r="D15" s="6" t="s">
        <v>22</v>
      </c>
      <c r="E15" s="5" t="s">
        <v>90</v>
      </c>
      <c r="F15" s="5" t="s">
        <v>17</v>
      </c>
      <c r="G15" s="7">
        <v>7000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7">
        <f t="shared" si="0"/>
        <v>7000</v>
      </c>
      <c r="Q15" s="7">
        <f t="shared" si="1"/>
        <v>350</v>
      </c>
      <c r="R15" s="7">
        <f t="shared" si="2"/>
        <v>6650</v>
      </c>
    </row>
    <row r="16" spans="2:18" ht="38.1" customHeight="1" x14ac:dyDescent="0.25">
      <c r="B16" s="3">
        <v>6</v>
      </c>
      <c r="C16" s="8" t="s">
        <v>45</v>
      </c>
      <c r="D16" s="6" t="s">
        <v>22</v>
      </c>
      <c r="E16" s="5" t="s">
        <v>83</v>
      </c>
      <c r="F16" s="5" t="s">
        <v>17</v>
      </c>
      <c r="G16" s="7">
        <v>5000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7">
        <f t="shared" si="0"/>
        <v>5000</v>
      </c>
      <c r="Q16" s="7">
        <f t="shared" si="1"/>
        <v>250</v>
      </c>
      <c r="R16" s="7">
        <f t="shared" si="2"/>
        <v>4750</v>
      </c>
    </row>
    <row r="17" spans="2:18" ht="38.1" customHeight="1" x14ac:dyDescent="0.25">
      <c r="B17" s="3">
        <v>7</v>
      </c>
      <c r="C17" s="8" t="s">
        <v>43</v>
      </c>
      <c r="D17" s="6" t="s">
        <v>18</v>
      </c>
      <c r="E17" s="5" t="s">
        <v>86</v>
      </c>
      <c r="F17" s="5" t="s">
        <v>17</v>
      </c>
      <c r="G17" s="7">
        <v>16000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7">
        <f t="shared" si="0"/>
        <v>16000</v>
      </c>
      <c r="Q17" s="7">
        <f t="shared" si="1"/>
        <v>800</v>
      </c>
      <c r="R17" s="7">
        <f t="shared" si="2"/>
        <v>15200</v>
      </c>
    </row>
    <row r="18" spans="2:18" ht="38.1" customHeight="1" x14ac:dyDescent="0.25">
      <c r="B18" s="3">
        <v>8</v>
      </c>
      <c r="C18" s="8" t="s">
        <v>20</v>
      </c>
      <c r="D18" s="6" t="s">
        <v>22</v>
      </c>
      <c r="E18" s="5" t="s">
        <v>86</v>
      </c>
      <c r="F18" s="5" t="s">
        <v>17</v>
      </c>
      <c r="G18" s="7">
        <v>10000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7">
        <f t="shared" si="0"/>
        <v>10000</v>
      </c>
      <c r="Q18" s="7">
        <f t="shared" si="1"/>
        <v>500</v>
      </c>
      <c r="R18" s="7">
        <f t="shared" si="2"/>
        <v>9500</v>
      </c>
    </row>
    <row r="19" spans="2:18" ht="38.1" customHeight="1" x14ac:dyDescent="0.25">
      <c r="B19" s="3">
        <v>9</v>
      </c>
      <c r="C19" s="8" t="s">
        <v>21</v>
      </c>
      <c r="D19" s="6" t="s">
        <v>22</v>
      </c>
      <c r="E19" s="5" t="s">
        <v>86</v>
      </c>
      <c r="F19" s="5" t="s">
        <v>17</v>
      </c>
      <c r="G19" s="7">
        <v>10000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7">
        <f t="shared" si="0"/>
        <v>10000</v>
      </c>
      <c r="Q19" s="7">
        <f t="shared" si="1"/>
        <v>500</v>
      </c>
      <c r="R19" s="7">
        <f t="shared" si="2"/>
        <v>9500</v>
      </c>
    </row>
    <row r="20" spans="2:18" ht="75" x14ac:dyDescent="0.25">
      <c r="B20" s="3">
        <v>10</v>
      </c>
      <c r="C20" s="8" t="s">
        <v>19</v>
      </c>
      <c r="D20" s="6" t="s">
        <v>18</v>
      </c>
      <c r="E20" s="5" t="s">
        <v>97</v>
      </c>
      <c r="F20" s="5" t="s">
        <v>17</v>
      </c>
      <c r="G20" s="7">
        <v>16000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7">
        <f t="shared" si="0"/>
        <v>16000</v>
      </c>
      <c r="Q20" s="7">
        <f t="shared" si="1"/>
        <v>800</v>
      </c>
      <c r="R20" s="7">
        <f t="shared" si="2"/>
        <v>15200</v>
      </c>
    </row>
    <row r="21" spans="2:18" ht="30" x14ac:dyDescent="0.25">
      <c r="B21" s="3">
        <v>11</v>
      </c>
      <c r="C21" s="8" t="s">
        <v>46</v>
      </c>
      <c r="D21" s="6" t="s">
        <v>22</v>
      </c>
      <c r="E21" s="5" t="s">
        <v>59</v>
      </c>
      <c r="F21" s="5" t="s">
        <v>17</v>
      </c>
      <c r="G21" s="7">
        <v>7000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7">
        <f t="shared" si="0"/>
        <v>7000</v>
      </c>
      <c r="Q21" s="7">
        <f t="shared" si="1"/>
        <v>350</v>
      </c>
      <c r="R21" s="7">
        <f t="shared" si="2"/>
        <v>6650</v>
      </c>
    </row>
    <row r="22" spans="2:18" ht="38.1" customHeight="1" x14ac:dyDescent="0.25">
      <c r="B22" s="3">
        <v>12</v>
      </c>
      <c r="C22" s="8" t="s">
        <v>42</v>
      </c>
      <c r="D22" s="6" t="s">
        <v>22</v>
      </c>
      <c r="E22" s="5" t="s">
        <v>95</v>
      </c>
      <c r="F22" s="5" t="s">
        <v>17</v>
      </c>
      <c r="G22" s="7">
        <v>9000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7">
        <f t="shared" si="0"/>
        <v>9000</v>
      </c>
      <c r="Q22" s="7">
        <f t="shared" si="1"/>
        <v>450</v>
      </c>
      <c r="R22" s="7">
        <f t="shared" si="2"/>
        <v>8550</v>
      </c>
    </row>
    <row r="23" spans="2:18" ht="38.1" customHeight="1" x14ac:dyDescent="0.25">
      <c r="B23" s="3">
        <v>13</v>
      </c>
      <c r="C23" s="8" t="s">
        <v>28</v>
      </c>
      <c r="D23" s="6" t="s">
        <v>22</v>
      </c>
      <c r="E23" s="5" t="s">
        <v>95</v>
      </c>
      <c r="F23" s="5" t="s">
        <v>17</v>
      </c>
      <c r="G23" s="7">
        <v>8000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7">
        <f t="shared" si="0"/>
        <v>8000</v>
      </c>
      <c r="Q23" s="7">
        <f t="shared" si="1"/>
        <v>400</v>
      </c>
      <c r="R23" s="7">
        <f t="shared" si="2"/>
        <v>7600</v>
      </c>
    </row>
    <row r="24" spans="2:18" ht="38.1" customHeight="1" x14ac:dyDescent="0.25">
      <c r="B24" s="3">
        <v>14</v>
      </c>
      <c r="C24" s="8" t="s">
        <v>36</v>
      </c>
      <c r="D24" s="6" t="s">
        <v>18</v>
      </c>
      <c r="E24" s="5" t="s">
        <v>91</v>
      </c>
      <c r="F24" s="5" t="s">
        <v>17</v>
      </c>
      <c r="G24" s="7">
        <v>14000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7">
        <f t="shared" si="0"/>
        <v>14000</v>
      </c>
      <c r="Q24" s="7">
        <f t="shared" si="1"/>
        <v>700</v>
      </c>
      <c r="R24" s="7">
        <f t="shared" si="2"/>
        <v>13300</v>
      </c>
    </row>
    <row r="25" spans="2:18" ht="38.1" customHeight="1" x14ac:dyDescent="0.25">
      <c r="B25" s="3">
        <v>15</v>
      </c>
      <c r="C25" s="35" t="s">
        <v>37</v>
      </c>
      <c r="D25" s="6" t="s">
        <v>22</v>
      </c>
      <c r="E25" s="5" t="s">
        <v>59</v>
      </c>
      <c r="F25" s="5" t="s">
        <v>17</v>
      </c>
      <c r="G25" s="7">
        <v>10000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7">
        <f t="shared" si="0"/>
        <v>10000</v>
      </c>
      <c r="Q25" s="7">
        <f t="shared" si="1"/>
        <v>500</v>
      </c>
      <c r="R25" s="7">
        <f t="shared" si="2"/>
        <v>9500</v>
      </c>
    </row>
    <row r="26" spans="2:18" ht="38.1" customHeight="1" x14ac:dyDescent="0.25">
      <c r="B26" s="3">
        <v>16</v>
      </c>
      <c r="C26" s="8" t="s">
        <v>39</v>
      </c>
      <c r="D26" s="6" t="s">
        <v>22</v>
      </c>
      <c r="E26" s="5" t="s">
        <v>98</v>
      </c>
      <c r="F26" s="5" t="s">
        <v>17</v>
      </c>
      <c r="G26" s="7">
        <v>8000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7">
        <f t="shared" si="0"/>
        <v>8000</v>
      </c>
      <c r="Q26" s="7">
        <f t="shared" si="1"/>
        <v>400</v>
      </c>
      <c r="R26" s="7">
        <f t="shared" si="2"/>
        <v>7600</v>
      </c>
    </row>
    <row r="27" spans="2:18" ht="38.1" customHeight="1" x14ac:dyDescent="0.25">
      <c r="B27" s="3">
        <v>17</v>
      </c>
      <c r="C27" s="8" t="s">
        <v>29</v>
      </c>
      <c r="D27" s="6" t="s">
        <v>18</v>
      </c>
      <c r="E27" s="5" t="s">
        <v>90</v>
      </c>
      <c r="F27" s="5" t="s">
        <v>17</v>
      </c>
      <c r="G27" s="7">
        <v>10000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7">
        <f t="shared" si="0"/>
        <v>10000</v>
      </c>
      <c r="Q27" s="7">
        <f t="shared" si="1"/>
        <v>500</v>
      </c>
      <c r="R27" s="7">
        <f t="shared" si="2"/>
        <v>9500</v>
      </c>
    </row>
    <row r="28" spans="2:18" ht="38.1" customHeight="1" x14ac:dyDescent="0.25">
      <c r="B28" s="3">
        <v>18</v>
      </c>
      <c r="C28" s="8" t="s">
        <v>32</v>
      </c>
      <c r="D28" s="6" t="s">
        <v>48</v>
      </c>
      <c r="E28" s="5" t="s">
        <v>90</v>
      </c>
      <c r="F28" s="5" t="s">
        <v>17</v>
      </c>
      <c r="G28" s="7">
        <v>5000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7">
        <f t="shared" si="0"/>
        <v>5000</v>
      </c>
      <c r="Q28" s="7">
        <f t="shared" si="1"/>
        <v>250</v>
      </c>
      <c r="R28" s="7">
        <f t="shared" si="2"/>
        <v>4750</v>
      </c>
    </row>
    <row r="29" spans="2:18" ht="38.1" customHeight="1" x14ac:dyDescent="0.25">
      <c r="B29" s="3">
        <v>19</v>
      </c>
      <c r="C29" s="8" t="s">
        <v>72</v>
      </c>
      <c r="D29" s="6" t="s">
        <v>18</v>
      </c>
      <c r="E29" s="5" t="s">
        <v>90</v>
      </c>
      <c r="F29" s="5" t="s">
        <v>17</v>
      </c>
      <c r="G29" s="7">
        <v>5000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7">
        <f t="shared" si="0"/>
        <v>5000</v>
      </c>
      <c r="Q29" s="7">
        <f t="shared" si="1"/>
        <v>250</v>
      </c>
      <c r="R29" s="7">
        <f t="shared" si="2"/>
        <v>4750</v>
      </c>
    </row>
    <row r="30" spans="2:18" ht="30" x14ac:dyDescent="0.25">
      <c r="B30" s="3">
        <v>20</v>
      </c>
      <c r="C30" s="29" t="s">
        <v>99</v>
      </c>
      <c r="D30" s="6" t="s">
        <v>18</v>
      </c>
      <c r="E30" s="5" t="s">
        <v>88</v>
      </c>
      <c r="F30" s="5" t="s">
        <v>17</v>
      </c>
      <c r="G30" s="7">
        <v>16000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7">
        <f t="shared" si="0"/>
        <v>16000</v>
      </c>
      <c r="Q30" s="7">
        <f t="shared" si="1"/>
        <v>800</v>
      </c>
      <c r="R30" s="7">
        <f t="shared" si="2"/>
        <v>15200</v>
      </c>
    </row>
    <row r="31" spans="2:18" ht="30" x14ac:dyDescent="0.25">
      <c r="B31" s="3">
        <v>21</v>
      </c>
      <c r="C31" s="29" t="s">
        <v>100</v>
      </c>
      <c r="D31" s="6" t="s">
        <v>18</v>
      </c>
      <c r="E31" s="5" t="s">
        <v>103</v>
      </c>
      <c r="F31" s="5" t="s">
        <v>17</v>
      </c>
      <c r="G31" s="7">
        <v>16000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7">
        <f t="shared" ref="P31:P33" si="3">G31</f>
        <v>16000</v>
      </c>
      <c r="Q31" s="7">
        <f t="shared" ref="Q31:Q33" si="4">P31*0.05</f>
        <v>800</v>
      </c>
      <c r="R31" s="7">
        <f t="shared" ref="R31:R33" si="5">P31-Q31</f>
        <v>15200</v>
      </c>
    </row>
    <row r="32" spans="2:18" ht="30" x14ac:dyDescent="0.25">
      <c r="B32" s="3">
        <v>22</v>
      </c>
      <c r="C32" s="29" t="s">
        <v>101</v>
      </c>
      <c r="D32" s="6" t="s">
        <v>48</v>
      </c>
      <c r="E32" s="5" t="s">
        <v>90</v>
      </c>
      <c r="F32" s="5" t="s">
        <v>17</v>
      </c>
      <c r="G32" s="7">
        <v>7000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7">
        <f t="shared" si="3"/>
        <v>7000</v>
      </c>
      <c r="Q32" s="7">
        <f t="shared" si="4"/>
        <v>350</v>
      </c>
      <c r="R32" s="7">
        <f t="shared" si="5"/>
        <v>6650</v>
      </c>
    </row>
    <row r="33" spans="2:18" ht="45" x14ac:dyDescent="0.25">
      <c r="B33" s="3">
        <v>23</v>
      </c>
      <c r="C33" s="29" t="s">
        <v>102</v>
      </c>
      <c r="D33" s="6" t="s">
        <v>48</v>
      </c>
      <c r="E33" s="5" t="s">
        <v>90</v>
      </c>
      <c r="F33" s="5" t="s">
        <v>17</v>
      </c>
      <c r="G33" s="7">
        <v>6000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7">
        <f t="shared" si="3"/>
        <v>6000</v>
      </c>
      <c r="Q33" s="7">
        <f t="shared" si="4"/>
        <v>300</v>
      </c>
      <c r="R33" s="7">
        <f t="shared" si="5"/>
        <v>5700</v>
      </c>
    </row>
    <row r="34" spans="2:18" ht="30" x14ac:dyDescent="0.25">
      <c r="B34" s="3">
        <v>24</v>
      </c>
      <c r="C34" s="8" t="s">
        <v>62</v>
      </c>
      <c r="D34" s="6" t="s">
        <v>18</v>
      </c>
      <c r="E34" s="5" t="s">
        <v>89</v>
      </c>
      <c r="F34" s="5" t="s">
        <v>17</v>
      </c>
      <c r="G34" s="7">
        <v>16000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7">
        <f>G34</f>
        <v>16000</v>
      </c>
      <c r="Q34" s="7">
        <f>P34*0.05</f>
        <v>800</v>
      </c>
      <c r="R34" s="7">
        <f>P34-Q34</f>
        <v>15200</v>
      </c>
    </row>
    <row r="35" spans="2:18" ht="75" x14ac:dyDescent="0.25">
      <c r="B35" s="3">
        <v>25</v>
      </c>
      <c r="C35" s="8" t="s">
        <v>110</v>
      </c>
      <c r="D35" s="6" t="s">
        <v>18</v>
      </c>
      <c r="E35" s="5" t="s">
        <v>119</v>
      </c>
      <c r="F35" s="5" t="s">
        <v>17</v>
      </c>
      <c r="G35" s="7">
        <v>16000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7">
        <f>G35</f>
        <v>16000</v>
      </c>
      <c r="Q35" s="7">
        <f>P35*0.05</f>
        <v>800</v>
      </c>
      <c r="R35" s="7">
        <f>P35-Q35</f>
        <v>15200</v>
      </c>
    </row>
    <row r="36" spans="2:18" ht="30" x14ac:dyDescent="0.25">
      <c r="B36" s="3">
        <v>26</v>
      </c>
      <c r="C36" s="8" t="s">
        <v>111</v>
      </c>
      <c r="D36" s="6" t="s">
        <v>67</v>
      </c>
      <c r="E36" s="5" t="s">
        <v>86</v>
      </c>
      <c r="F36" s="5" t="s">
        <v>17</v>
      </c>
      <c r="G36" s="7">
        <v>7000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7">
        <f>G36</f>
        <v>7000</v>
      </c>
      <c r="Q36" s="7">
        <f>P36*0.05</f>
        <v>350</v>
      </c>
      <c r="R36" s="7">
        <f>P36-Q36</f>
        <v>6650</v>
      </c>
    </row>
    <row r="37" spans="2:18" ht="15.75" x14ac:dyDescent="0.25">
      <c r="B37" s="28"/>
    </row>
    <row r="38" spans="2:18" ht="15.75" x14ac:dyDescent="0.25">
      <c r="B38" s="28"/>
    </row>
  </sheetData>
  <mergeCells count="6">
    <mergeCell ref="B6:R6"/>
    <mergeCell ref="B7:R7"/>
    <mergeCell ref="B8:R8"/>
    <mergeCell ref="B2:R3"/>
    <mergeCell ref="B4:R4"/>
    <mergeCell ref="B5:R5"/>
  </mergeCells>
  <conditionalFormatting sqref="C37:C1048576 C1:C29">
    <cfRule type="duplicateValues" dxfId="3" priority="15"/>
  </conditionalFormatting>
  <conditionalFormatting sqref="C34:C36">
    <cfRule type="duplicateValues" dxfId="2" priority="761"/>
  </conditionalFormatting>
  <conditionalFormatting sqref="C11:C29">
    <cfRule type="duplicateValues" dxfId="1" priority="765"/>
  </conditionalFormatting>
  <conditionalFormatting sqref="C30:C33">
    <cfRule type="duplicateValues" dxfId="0" priority="767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300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10-4 (021)</vt:lpstr>
      <vt:lpstr>10-4 (22)</vt:lpstr>
      <vt:lpstr>10-4 (Sub_18)</vt:lpstr>
      <vt:lpstr>10-4 (029)</vt:lpstr>
      <vt:lpstr>'10-4 (021)'!Área_de_impresión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2022-08-19T19:18:13Z</cp:lastPrinted>
  <dcterms:created xsi:type="dcterms:W3CDTF">2019-10-02T21:20:13Z</dcterms:created>
  <dcterms:modified xsi:type="dcterms:W3CDTF">2023-01-24T15:37:48Z</dcterms:modified>
</cp:coreProperties>
</file>