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1C6AD42D-1143-40C2-89D1-195623D3BA0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(Sub_18)'!$B$9:$R$33</definedName>
    <definedName name="_xlnm.Print_Area" localSheetId="0">'10-4 (021)'!$A$1:$Q$27</definedName>
    <definedName name="_xlnm.Print_Area" localSheetId="3">'10-4 (029)'!$A$1:$R$47</definedName>
    <definedName name="_xlnm.Print_Area" localSheetId="1">'10-4 (22)'!$B$1:$R$28</definedName>
    <definedName name="_xlnm.Print_Area" localSheetId="2">'10-4 (Sub_18)'!$B$1:$R$52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6" l="1"/>
  <c r="R41" i="6" s="1"/>
  <c r="Q41" i="6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P24" i="6"/>
  <c r="Q24" i="6" s="1"/>
  <c r="P40" i="6"/>
  <c r="Q40" i="6" s="1"/>
  <c r="P39" i="6"/>
  <c r="Q39" i="6" s="1"/>
  <c r="P38" i="6"/>
  <c r="Q38" i="6" s="1"/>
  <c r="P36" i="1"/>
  <c r="P36" i="6"/>
  <c r="P35" i="6"/>
  <c r="P37" i="6"/>
  <c r="Q17" i="3"/>
  <c r="R24" i="6" l="1"/>
  <c r="R40" i="6"/>
  <c r="R39" i="6"/>
  <c r="R38" i="6"/>
  <c r="Q36" i="1"/>
  <c r="R36" i="1" s="1"/>
  <c r="Q37" i="6"/>
  <c r="R37" i="6" s="1"/>
  <c r="Q36" i="6"/>
  <c r="R36" i="6" s="1"/>
  <c r="Q35" i="6"/>
  <c r="R35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5" i="1"/>
  <c r="Q35" i="1" s="1"/>
  <c r="P34" i="1"/>
  <c r="Q34" i="1" s="1"/>
  <c r="R34" i="1" s="1"/>
  <c r="P33" i="1"/>
  <c r="P32" i="1"/>
  <c r="Q32" i="1" s="1"/>
  <c r="P34" i="6"/>
  <c r="P33" i="6"/>
  <c r="Q33" i="6" s="1"/>
  <c r="P32" i="6"/>
  <c r="Q32" i="6" s="1"/>
  <c r="P31" i="6"/>
  <c r="Q31" i="6" s="1"/>
  <c r="P30" i="6"/>
  <c r="P20" i="6"/>
  <c r="P19" i="6"/>
  <c r="P18" i="6"/>
  <c r="Q18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Q33" i="1"/>
  <c r="R33" i="1" s="1"/>
  <c r="R35" i="1"/>
  <c r="R32" i="1"/>
  <c r="Q34" i="6"/>
  <c r="R34" i="6" s="1"/>
  <c r="R33" i="6"/>
  <c r="R32" i="6"/>
  <c r="R31" i="6"/>
  <c r="Q30" i="6"/>
  <c r="R30" i="6" s="1"/>
  <c r="R18" i="6"/>
  <c r="Q20" i="6"/>
  <c r="R20" i="6" s="1"/>
  <c r="Q19" i="6"/>
  <c r="R19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5" i="6"/>
  <c r="P26" i="6"/>
  <c r="P27" i="6"/>
  <c r="P15" i="6"/>
  <c r="P21" i="6"/>
  <c r="P16" i="6"/>
  <c r="P22" i="6"/>
  <c r="P28" i="6"/>
  <c r="P29" i="6"/>
  <c r="P23" i="6"/>
  <c r="P17" i="6"/>
  <c r="Q17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7" i="6"/>
  <c r="Q23" i="6"/>
  <c r="R23" i="6" s="1"/>
  <c r="Q29" i="6"/>
  <c r="R29" i="6" s="1"/>
  <c r="Q28" i="6"/>
  <c r="R28" i="6" s="1"/>
  <c r="Q22" i="6" l="1"/>
  <c r="R22" i="6" s="1"/>
  <c r="Q16" i="6"/>
  <c r="R16" i="6" s="1"/>
  <c r="Q21" i="6"/>
  <c r="R21" i="6" s="1"/>
  <c r="Q15" i="6"/>
  <c r="R15" i="6" s="1"/>
  <c r="P10" i="6" l="1"/>
  <c r="Q27" i="6" l="1"/>
  <c r="R27" i="6" s="1"/>
  <c r="Q25" i="6"/>
  <c r="R25" i="6" s="1"/>
  <c r="Q12" i="6"/>
  <c r="R12" i="6" s="1"/>
  <c r="Q26" i="6"/>
  <c r="R26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<sst xmlns="http://schemas.openxmlformats.org/spreadsheetml/2006/main" count="820" uniqueCount="128">
  <si>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</si>
  <si>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</si>
  <si>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</si>
  <si>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</si>
  <si>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</si>
  <si>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</si>
  <si>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</si>
  <si>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</si>
  <si>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</si>
  <si>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</si>
  <si>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</si>
  <si>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</si>
  <si>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</si>
  <si>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</si>
  <si>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</si>
  <si>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</si>
  <si>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</si>
  <si>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</si>
  <si>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</si>
  <si>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</si>
  <si>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</si>
  <si>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</si>
  <si>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</si>
  <si>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</si>
  <si>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</si>
  <si>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</si>
  <si>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</si>
  <si>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</si>
  <si>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</si>
  <si>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</si>
  <si>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</si>
  <si>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</si>
  <si>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</si>
  <si>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</si>
  <si>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</si>
  <si>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</si>
  <si>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</si>
  <si>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</si>
  <si>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</si>
  <si>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</si>
  <si>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</si>
  <si>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</si>
  <si>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</si>
  <si>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</si>
  <si>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</si>
  <si>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</si>
  <si>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</si>
  <si>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</si>
  <si>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</si>
  <si>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</si>
  <si>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</si>
  <si>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</si>
  <si>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</si>
  <si>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</si>
  <si>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</si>
  <si>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</si>
  <si>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</si>
  <si>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</si>
  <si>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</si>
  <si>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</si>
  <si>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</si>
  <si>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</si>
  <si>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</si>
  <si>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</si>
  <si>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</si>
  <si>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</si>
  <si>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</si>
  <si>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</si>
  <si>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</si>
  <si>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</si>
  <si>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</si>
  <si>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</si>
  <si>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</si>
  <si>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</si>
  <si>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</si>
  <si>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</si>
  <si>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</si>
  <si>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</si>
  <si>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</si>
  <si>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</si>
  <si>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</si>
  <si>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</si>
  <si>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</si>
  <si>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</si>
  <si>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</si>
  <si>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</si>
  <si>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</si>
  <si>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</si>
  <si>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</si>
  <si>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</si>
  <si>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</si>
  <si>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</si>
  <si>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RODOLFO RIVERA</t>
  </si>
  <si>
    <t>OVIDIO ANTONIO FLORES OLIVA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</si>
  <si>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</si>
  <si>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</si>
  <si>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</si>
  <si>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</si>
  <si>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</si>
  <si>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</si>
  <si>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</si>
  <si>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</si>
  <si>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</si>
  <si>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</si>
  <si>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</si>
  <si>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</si>
  <si>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</si>
  <si>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</si>
  <si>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</si>
  <si>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</si>
  <si>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Johana Maribel Colón González</t>
  </si>
  <si>
    <t>IRMA JEANETH RUIZ ROSALES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</si>
  <si>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</si>
  <si>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</si>
  <si>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</si>
  <si>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</si>
  <si>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</si>
  <si>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</si>
  <si>
    <t>MARLON ARIEL FLORES SANDOVAL</t>
  </si>
  <si>
    <t>JACQUELINE ADRIANA CHAVEZ MOLINA</t>
  </si>
  <si>
    <t>ANDREA GENOVEVA RUIZ GONZALEZ</t>
  </si>
  <si>
    <t>EN EL DEPARTAMENTO JURÍDICO</t>
  </si>
  <si>
    <t>SEPTIEMBRE  2023 - Renglón Presupuestario 029</t>
  </si>
  <si>
    <t xml:space="preserve"> SEPTIEMBRE 2023 - Renglón Presupuestario 021</t>
  </si>
  <si>
    <t>SEPTIEMBRE 2023 - Renglón Presupuestario 022</t>
  </si>
  <si>
    <t>SEPTIEMBRE 2023 - Renglón Presupuestario Sub Grupo 18</t>
  </si>
  <si>
    <t>ALLAN ROGER DIAZ MONTES DE OCA</t>
  </si>
  <si>
    <t>OLGA ARACELY MORALES VELA DE GUARÁN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</si>
</sst>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21629" y="4947032"/>
          <a:ext cx="4214626" cy="1404260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1189121</xdr:colOff>
      <xdr:row>41</xdr:row>
      <xdr:rowOff>448235</xdr:rowOff>
    </xdr:from>
    <xdr:to>
      <xdr:col>11</xdr:col>
      <xdr:colOff>459441</xdr:colOff>
      <xdr:row>50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472445" y="20753294"/>
          <a:ext cx="4839643" cy="1725706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194517</xdr:colOff>
      <xdr:row>39</xdr:row>
      <xdr:rowOff>48185</xdr:rowOff>
    </xdr:from>
    <xdr:to>
      <xdr:col>12</xdr:col>
      <xdr:colOff>627531</xdr:colOff>
      <xdr:row>48</xdr:row>
      <xdr:rowOff>179295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043988" y="16901832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zoomScale="25" zoomScaleNormal="25" zoomScaleSheetLayoutView="25" zoomScalePageLayoutView="85" workbookViewId="0">
      <selection activeCell="D16" sqref="D1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42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123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110</v>
      </c>
      <c r="C17" s="32" t="s">
        <v>91</v>
      </c>
      <c r="D17" s="29" t="s">
        <v>90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42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124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117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23622047244094491" right="0.23622047244094491" top="0.74803149606299213" bottom="0.74803149606299213" header="0.31496062992125984" footer="0.31496062992125984"/>
  <pageSetup paperSize="300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3"/>
  <sheetViews>
    <sheetView showGridLines="0" topLeftCell="A22" zoomScale="85" zoomScaleNormal="85" zoomScaleSheetLayoutView="115" workbookViewId="0">
      <selection activeCell="C39" sqref="C39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4" si="0">G10</f>
        <v>10000</v>
      </c>
      <c r="Q10" s="6">
        <f t="shared" ref="Q10:Q15" si="1">P10*0.05</f>
        <v>500</v>
      </c>
      <c r="R10" s="6">
        <f t="shared" ref="R10:R34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ref="B12:B40" si="3">B11+1</f>
        <v>3</v>
      </c>
      <c r="C12" s="5" t="s">
        <v>54</v>
      </c>
      <c r="D12" s="5" t="s">
        <v>21</v>
      </c>
      <c r="E12" s="5" t="s">
        <v>97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62</v>
      </c>
      <c r="D13" s="5" t="s">
        <v>21</v>
      </c>
      <c r="E13" s="5" t="s">
        <v>95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19" s="4" customFormat="1" ht="38.1" customHeight="1" x14ac:dyDescent="0.25">
      <c r="B17" s="3">
        <f t="shared" si="3"/>
        <v>8</v>
      </c>
      <c r="C17" s="36" t="s">
        <v>93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19" s="4" customFormat="1" ht="38.1" customHeight="1" x14ac:dyDescent="0.25">
      <c r="B18" s="3">
        <f t="shared" si="3"/>
        <v>9</v>
      </c>
      <c r="C18" s="36" t="s">
        <v>27</v>
      </c>
      <c r="D18" s="5" t="s">
        <v>21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2" si="4">P18*0.05</f>
        <v>400</v>
      </c>
      <c r="R18" s="6">
        <f t="shared" si="2"/>
        <v>7600</v>
      </c>
    </row>
    <row r="19" spans="2:19" ht="38.1" customHeight="1" x14ac:dyDescent="0.25">
      <c r="B19" s="3">
        <f t="shared" si="3"/>
        <v>10</v>
      </c>
      <c r="C19" s="36" t="s">
        <v>98</v>
      </c>
      <c r="D19" s="5" t="s">
        <v>21</v>
      </c>
      <c r="E19" s="5" t="s">
        <v>50</v>
      </c>
      <c r="F19" s="5" t="s">
        <v>17</v>
      </c>
      <c r="G19" s="6">
        <v>9000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9000</v>
      </c>
      <c r="Q19" s="6">
        <f t="shared" si="4"/>
        <v>450</v>
      </c>
      <c r="R19" s="6">
        <f t="shared" si="2"/>
        <v>8550</v>
      </c>
    </row>
    <row r="20" spans="2:19" ht="38.1" customHeight="1" x14ac:dyDescent="0.25">
      <c r="B20" s="3">
        <f t="shared" si="3"/>
        <v>11</v>
      </c>
      <c r="C20" s="36" t="s">
        <v>99</v>
      </c>
      <c r="D20" s="5" t="s">
        <v>21</v>
      </c>
      <c r="E20" s="5" t="s">
        <v>50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si="4"/>
        <v>400</v>
      </c>
      <c r="R20" s="6">
        <f t="shared" si="2"/>
        <v>7600</v>
      </c>
    </row>
    <row r="21" spans="2:19" ht="30" x14ac:dyDescent="0.25">
      <c r="B21" s="3">
        <f t="shared" si="3"/>
        <v>12</v>
      </c>
      <c r="C21" s="37" t="s">
        <v>81</v>
      </c>
      <c r="D21" s="5" t="s">
        <v>18</v>
      </c>
      <c r="E21" s="5" t="s">
        <v>82</v>
      </c>
      <c r="F21" s="5" t="s">
        <v>17</v>
      </c>
      <c r="G21" s="6">
        <v>12000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12000</v>
      </c>
      <c r="Q21" s="6">
        <f t="shared" si="4"/>
        <v>600</v>
      </c>
      <c r="R21" s="6">
        <f t="shared" si="2"/>
        <v>11400</v>
      </c>
    </row>
    <row r="22" spans="2:19" ht="30" x14ac:dyDescent="0.25">
      <c r="B22" s="3">
        <f t="shared" si="3"/>
        <v>13</v>
      </c>
      <c r="C22" s="37" t="s">
        <v>85</v>
      </c>
      <c r="D22" s="5" t="s">
        <v>18</v>
      </c>
      <c r="E22" s="5" t="s">
        <v>71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19" ht="30" x14ac:dyDescent="0.25">
      <c r="B23" s="3">
        <f t="shared" si="3"/>
        <v>14</v>
      </c>
      <c r="C23" s="36" t="s">
        <v>89</v>
      </c>
      <c r="D23" s="5" t="s">
        <v>18</v>
      </c>
      <c r="E23" s="5" t="s">
        <v>21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12000</v>
      </c>
      <c r="Q23" s="6">
        <f t="shared" si="4"/>
        <v>600</v>
      </c>
      <c r="R23" s="6">
        <f t="shared" si="2"/>
        <v>11400</v>
      </c>
    </row>
    <row r="24" spans="2:19" ht="31.5" x14ac:dyDescent="0.25">
      <c r="B24" s="3">
        <f t="shared" si="3"/>
        <v>15</v>
      </c>
      <c r="C24" s="40" t="s">
        <v>126</v>
      </c>
      <c r="D24" s="5" t="s">
        <v>21</v>
      </c>
      <c r="E24" s="5" t="s">
        <v>21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4"/>
        <v>400</v>
      </c>
      <c r="R24" s="6">
        <f t="shared" si="2"/>
        <v>7600</v>
      </c>
    </row>
    <row r="25" spans="2:19" ht="30" x14ac:dyDescent="0.25">
      <c r="B25" s="3">
        <f t="shared" si="3"/>
        <v>16</v>
      </c>
      <c r="C25" s="5" t="s">
        <v>40</v>
      </c>
      <c r="D25" s="5" t="s">
        <v>21</v>
      </c>
      <c r="E25" s="5" t="s">
        <v>70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19" ht="30" x14ac:dyDescent="0.25">
      <c r="B26" s="3">
        <f t="shared" si="3"/>
        <v>17</v>
      </c>
      <c r="C26" s="5" t="s">
        <v>33</v>
      </c>
      <c r="D26" s="5" t="s">
        <v>21</v>
      </c>
      <c r="E26" s="5" t="s">
        <v>50</v>
      </c>
      <c r="F26" s="5" t="s">
        <v>17</v>
      </c>
      <c r="G26" s="6">
        <v>8000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8000</v>
      </c>
      <c r="Q26" s="6">
        <f t="shared" si="4"/>
        <v>400</v>
      </c>
      <c r="R26" s="6">
        <f t="shared" si="2"/>
        <v>7600</v>
      </c>
    </row>
    <row r="27" spans="2:19" ht="30" x14ac:dyDescent="0.25">
      <c r="B27" s="3">
        <f t="shared" si="3"/>
        <v>18</v>
      </c>
      <c r="C27" s="5" t="s">
        <v>29</v>
      </c>
      <c r="D27" s="5" t="s">
        <v>55</v>
      </c>
      <c r="E27" s="5" t="s">
        <v>69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19" ht="41.25" customHeight="1" x14ac:dyDescent="0.25">
      <c r="B28" s="3">
        <f t="shared" si="3"/>
        <v>19</v>
      </c>
      <c r="C28" s="5" t="s">
        <v>88</v>
      </c>
      <c r="D28" s="5" t="s">
        <v>55</v>
      </c>
      <c r="E28" s="5" t="s">
        <v>94</v>
      </c>
      <c r="F28" s="5" t="s">
        <v>17</v>
      </c>
      <c r="G28" s="6">
        <v>7000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7000</v>
      </c>
      <c r="Q28" s="6">
        <f t="shared" si="4"/>
        <v>350</v>
      </c>
      <c r="R28" s="6">
        <f t="shared" si="2"/>
        <v>6650</v>
      </c>
    </row>
    <row r="29" spans="2:19" ht="41.25" customHeight="1" x14ac:dyDescent="0.25">
      <c r="B29" s="3">
        <f t="shared" si="3"/>
        <v>20</v>
      </c>
      <c r="C29" s="36" t="s">
        <v>31</v>
      </c>
      <c r="D29" s="5" t="s">
        <v>55</v>
      </c>
      <c r="E29" s="5" t="s">
        <v>64</v>
      </c>
      <c r="F29" s="5" t="s">
        <v>17</v>
      </c>
      <c r="G29" s="6">
        <v>8000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8000</v>
      </c>
      <c r="Q29" s="6">
        <f t="shared" si="4"/>
        <v>400</v>
      </c>
      <c r="R29" s="6">
        <f t="shared" si="2"/>
        <v>7600</v>
      </c>
    </row>
    <row r="30" spans="2:19" ht="41.25" customHeight="1" x14ac:dyDescent="0.25">
      <c r="B30" s="3">
        <f t="shared" si="3"/>
        <v>21</v>
      </c>
      <c r="C30" s="36" t="s">
        <v>100</v>
      </c>
      <c r="D30" s="5" t="s">
        <v>21</v>
      </c>
      <c r="E30" s="5" t="s">
        <v>69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19" ht="41.25" customHeight="1" x14ac:dyDescent="0.25">
      <c r="B31" s="3">
        <f t="shared" si="3"/>
        <v>22</v>
      </c>
      <c r="C31" s="36" t="s">
        <v>101</v>
      </c>
      <c r="D31" s="5" t="s">
        <v>21</v>
      </c>
      <c r="E31" s="5" t="s">
        <v>71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19" ht="41.25" customHeight="1" x14ac:dyDescent="0.25">
      <c r="B32" s="3">
        <f t="shared" si="3"/>
        <v>23</v>
      </c>
      <c r="C32" s="36" t="s">
        <v>102</v>
      </c>
      <c r="D32" s="5" t="s">
        <v>21</v>
      </c>
      <c r="E32" s="5" t="s">
        <v>50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ht="41.25" customHeight="1" x14ac:dyDescent="0.25">
      <c r="B33" s="3">
        <f t="shared" si="3"/>
        <v>24</v>
      </c>
      <c r="C33" s="36" t="s">
        <v>35</v>
      </c>
      <c r="D33" s="5" t="s">
        <v>21</v>
      </c>
      <c r="E33" s="5" t="s">
        <v>50</v>
      </c>
      <c r="F33" s="5" t="s">
        <v>17</v>
      </c>
      <c r="G33" s="6">
        <v>14000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14000</v>
      </c>
      <c r="Q33" s="6">
        <f>+P33/1.12*5%</f>
        <v>625</v>
      </c>
      <c r="R33" s="6">
        <f t="shared" si="2"/>
        <v>13375</v>
      </c>
    </row>
    <row r="34" spans="2:18" ht="41.25" customHeight="1" x14ac:dyDescent="0.25">
      <c r="B34" s="3">
        <f t="shared" si="3"/>
        <v>25</v>
      </c>
      <c r="C34" s="36" t="s">
        <v>83</v>
      </c>
      <c r="D34" s="5" t="s">
        <v>21</v>
      </c>
      <c r="E34" s="5" t="s">
        <v>103</v>
      </c>
      <c r="F34" s="5" t="s">
        <v>17</v>
      </c>
      <c r="G34" s="6">
        <v>9000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9000</v>
      </c>
      <c r="Q34" s="6">
        <f t="shared" ref="Q34:Q41" si="5">P34*0.05</f>
        <v>450</v>
      </c>
      <c r="R34" s="6">
        <f t="shared" si="2"/>
        <v>8550</v>
      </c>
    </row>
    <row r="35" spans="2:18" ht="41.25" customHeight="1" x14ac:dyDescent="0.25">
      <c r="B35" s="3">
        <f t="shared" si="3"/>
        <v>26</v>
      </c>
      <c r="C35" s="36" t="s">
        <v>112</v>
      </c>
      <c r="D35" s="5" t="s">
        <v>21</v>
      </c>
      <c r="E35" s="5" t="s">
        <v>115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ref="P35:P36" si="6">G35</f>
        <v>5000</v>
      </c>
      <c r="Q35" s="6">
        <f t="shared" si="5"/>
        <v>250</v>
      </c>
      <c r="R35" s="6">
        <f t="shared" ref="R35:R36" si="7">P35-Q35</f>
        <v>4750</v>
      </c>
    </row>
    <row r="36" spans="2:18" ht="41.25" customHeight="1" x14ac:dyDescent="0.25">
      <c r="B36" s="3">
        <f t="shared" si="3"/>
        <v>27</v>
      </c>
      <c r="C36" s="36" t="s">
        <v>113</v>
      </c>
      <c r="D36" s="5" t="s">
        <v>21</v>
      </c>
      <c r="E36" s="5" t="s">
        <v>115</v>
      </c>
      <c r="F36" s="5" t="s">
        <v>17</v>
      </c>
      <c r="G36" s="6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6"/>
        <v>5000</v>
      </c>
      <c r="Q36" s="6">
        <f t="shared" si="5"/>
        <v>250</v>
      </c>
      <c r="R36" s="6">
        <f t="shared" si="7"/>
        <v>4750</v>
      </c>
    </row>
    <row r="37" spans="2:18" ht="41.25" customHeight="1" x14ac:dyDescent="0.25">
      <c r="B37" s="3">
        <f t="shared" si="3"/>
        <v>28</v>
      </c>
      <c r="C37" s="36" t="s">
        <v>114</v>
      </c>
      <c r="D37" s="5" t="s">
        <v>21</v>
      </c>
      <c r="E37" s="5" t="s">
        <v>116</v>
      </c>
      <c r="F37" s="5" t="s">
        <v>17</v>
      </c>
      <c r="G37" s="6">
        <v>7000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ref="P37:P41" si="8">G37</f>
        <v>7000</v>
      </c>
      <c r="Q37" s="6">
        <f t="shared" si="5"/>
        <v>350</v>
      </c>
      <c r="R37" s="6">
        <f t="shared" ref="R37:R41" si="9">P37-Q37</f>
        <v>6650</v>
      </c>
    </row>
    <row r="38" spans="2:18" ht="41.25" customHeight="1" x14ac:dyDescent="0.25">
      <c r="B38" s="3">
        <f t="shared" si="3"/>
        <v>29</v>
      </c>
      <c r="C38" s="36" t="s">
        <v>118</v>
      </c>
      <c r="D38" s="5" t="s">
        <v>18</v>
      </c>
      <c r="E38" s="5" t="s">
        <v>121</v>
      </c>
      <c r="F38" s="5" t="s">
        <v>17</v>
      </c>
      <c r="G38" s="6">
        <v>12000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8"/>
        <v>12000</v>
      </c>
      <c r="Q38" s="6">
        <f t="shared" si="5"/>
        <v>600</v>
      </c>
      <c r="R38" s="6">
        <f t="shared" si="9"/>
        <v>11400</v>
      </c>
    </row>
    <row r="39" spans="2:18" ht="41.25" customHeight="1" x14ac:dyDescent="0.25">
      <c r="B39" s="3">
        <f t="shared" si="3"/>
        <v>30</v>
      </c>
      <c r="C39" s="36" t="s">
        <v>119</v>
      </c>
      <c r="D39" s="5" t="s">
        <v>21</v>
      </c>
      <c r="E39" s="5" t="s">
        <v>121</v>
      </c>
      <c r="F39" s="5" t="s">
        <v>17</v>
      </c>
      <c r="G39" s="6">
        <v>5000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8"/>
        <v>5000</v>
      </c>
      <c r="Q39" s="6">
        <f t="shared" si="5"/>
        <v>250</v>
      </c>
      <c r="R39" s="6">
        <f t="shared" si="9"/>
        <v>4750</v>
      </c>
    </row>
    <row r="40" spans="2:18" ht="41.25" customHeight="1" x14ac:dyDescent="0.25">
      <c r="B40" s="3">
        <f t="shared" si="3"/>
        <v>31</v>
      </c>
      <c r="C40" s="36" t="s">
        <v>120</v>
      </c>
      <c r="D40" s="5" t="s">
        <v>21</v>
      </c>
      <c r="E40" s="5" t="s">
        <v>18</v>
      </c>
      <c r="F40" s="5" t="s">
        <v>17</v>
      </c>
      <c r="G40" s="6">
        <v>5000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8"/>
        <v>5000</v>
      </c>
      <c r="Q40" s="6">
        <f t="shared" si="5"/>
        <v>250</v>
      </c>
      <c r="R40" s="6">
        <f t="shared" si="9"/>
        <v>4750</v>
      </c>
    </row>
    <row r="41" spans="2:18" ht="41.25" customHeight="1" x14ac:dyDescent="0.25">
      <c r="B41" s="3">
        <v>32</v>
      </c>
      <c r="C41" s="36" t="s">
        <v>127</v>
      </c>
      <c r="D41" s="5" t="s">
        <v>18</v>
      </c>
      <c r="E41" s="5" t="s">
        <v>18</v>
      </c>
      <c r="F41" s="5" t="s">
        <v>17</v>
      </c>
      <c r="G41" s="6">
        <v>12000</v>
      </c>
      <c r="H41" s="5" t="s">
        <v>17</v>
      </c>
      <c r="I41" s="5" t="s">
        <v>17</v>
      </c>
      <c r="J41" s="5" t="s">
        <v>17</v>
      </c>
      <c r="K41" s="5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6">
        <f t="shared" si="8"/>
        <v>12000</v>
      </c>
      <c r="Q41" s="6">
        <f t="shared" si="5"/>
        <v>600</v>
      </c>
      <c r="R41" s="6">
        <f t="shared" si="9"/>
        <v>11400</v>
      </c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15.75" x14ac:dyDescent="0.25">
      <c r="B43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23 C25:C1048576">
    <cfRule type="duplicateValues" dxfId="21" priority="943"/>
  </conditionalFormatting>
  <conditionalFormatting sqref="C10:C15">
    <cfRule type="duplicateValues" dxfId="20" priority="944"/>
  </conditionalFormatting>
  <conditionalFormatting sqref="C10:C17">
    <cfRule type="duplicateValues" dxfId="19" priority="977"/>
  </conditionalFormatting>
  <conditionalFormatting sqref="C17">
    <cfRule type="duplicateValues" dxfId="18" priority="979"/>
  </conditionalFormatting>
  <conditionalFormatting sqref="C18:C20">
    <cfRule type="duplicateValues" dxfId="17" priority="1014"/>
  </conditionalFormatting>
  <conditionalFormatting sqref="C21:C23 C25:C42">
    <cfRule type="duplicateValues" dxfId="16" priority="1019"/>
  </conditionalFormatting>
  <conditionalFormatting sqref="C43:C1048576 C1:C16">
    <cfRule type="duplicateValues" dxfId="15" priority="937"/>
  </conditionalFormatting>
  <conditionalFormatting sqref="C43:C1048576 C1:C17">
    <cfRule type="duplicateValues" dxfId="14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6"/>
  <sheetViews>
    <sheetView showGridLines="0" topLeftCell="B10" zoomScale="85" zoomScaleNormal="85" zoomScaleSheetLayoutView="100" zoomScalePageLayoutView="25" workbookViewId="0">
      <selection activeCell="D17" sqref="D17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26.2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20.25" customHeight="1" x14ac:dyDescent="0.25">
      <c r="B7" s="51" t="s">
        <v>122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20.25" customHeight="1" x14ac:dyDescent="0.25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5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96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104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105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92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106</v>
      </c>
      <c r="D32" s="19" t="s">
        <v>55</v>
      </c>
      <c r="E32" s="19" t="s">
        <v>107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107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108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109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ht="30" x14ac:dyDescent="0.25">
      <c r="B36" s="3">
        <v>26</v>
      </c>
      <c r="C36" s="36" t="s">
        <v>111</v>
      </c>
      <c r="D36" s="5" t="s">
        <v>18</v>
      </c>
      <c r="E36" s="5" t="s">
        <v>78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" si="4">G36</f>
        <v>12000</v>
      </c>
      <c r="Q36" s="6">
        <f t="shared" ref="Q36" si="5">P36*0.05</f>
        <v>600</v>
      </c>
      <c r="R36" s="6">
        <f t="shared" ref="R36" si="6">P36-Q36</f>
        <v>11400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37:B1048576 B1:B35">
    <cfRule type="duplicateValues" dxfId="13" priority="3"/>
  </conditionalFormatting>
  <conditionalFormatting sqref="C11:C29">
    <cfRule type="duplicateValues" dxfId="12" priority="1004"/>
  </conditionalFormatting>
  <conditionalFormatting sqref="C23:C26">
    <cfRule type="duplicateValues" dxfId="11" priority="1006"/>
  </conditionalFormatting>
  <conditionalFormatting sqref="C27:C28">
    <cfRule type="duplicateValues" dxfId="10" priority="786"/>
  </conditionalFormatting>
  <conditionalFormatting sqref="C29">
    <cfRule type="duplicateValues" dxfId="9" priority="8"/>
    <cfRule type="duplicateValues" dxfId="8" priority="9"/>
    <cfRule type="duplicateValues" dxfId="7" priority="10"/>
    <cfRule type="duplicateValues" dxfId="6" priority="11"/>
    <cfRule type="duplicateValues" dxfId="5" priority="12"/>
  </conditionalFormatting>
  <conditionalFormatting sqref="C30:C35">
    <cfRule type="duplicateValues" dxfId="4" priority="1021"/>
  </conditionalFormatting>
  <conditionalFormatting sqref="C36">
    <cfRule type="duplicateValues" dxfId="3" priority="1"/>
    <cfRule type="duplicateValues" dxfId="2" priority="2"/>
  </conditionalFormatting>
  <conditionalFormatting sqref="C37:C1048576 C1:C29">
    <cfRule type="duplicateValues" dxfId="1" priority="40"/>
  </conditionalFormatting>
  <conditionalFormatting sqref="C37:C1048576 C1:C35">
    <cfRule type="duplicateValues" dxfId="0" priority="4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2023-09-11T22:57:32Z</cp:lastPrinted>
  <dcterms:created xsi:type="dcterms:W3CDTF">2019-10-02T21:20:13Z</dcterms:created>
  <dcterms:modified xsi:type="dcterms:W3CDTF">2023-11-22T21:53:47Z</dcterms:modified>
</cp:coreProperties>
</file>