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DE724F54-983E-44CE-9AC7-AAE1B51B49F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(Sub_18)'!$B$9:$R$32</definedName>
    <definedName name="_xlnm.Print_Area" localSheetId="0">'10-4 (021)'!$A$1:$Q$27</definedName>
    <definedName name="_xlnm.Print_Area" localSheetId="3">'10-4 (029)'!$A$1:$R$47</definedName>
    <definedName name="_xlnm.Print_Area" localSheetId="1">'10-4 (22)'!$B$1:$R$28</definedName>
    <definedName name="_xlnm.Print_Area" localSheetId="2">'10-4 (Sub_18)'!$B$1:$R$51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20" i="6"/>
  <c r="Q37" i="1"/>
  <c r="P37" i="1"/>
  <c r="B37" i="1"/>
  <c r="P40" i="6"/>
  <c r="B11" i="6"/>
  <c r="B12" i="6" s="1"/>
  <c r="B13" i="6" s="1"/>
  <c r="B14" i="6" s="1"/>
  <c r="B15" i="6" s="1"/>
  <c r="B16" i="6" s="1"/>
  <c r="B17" i="6" s="1"/>
  <c r="B18" i="6" s="1"/>
  <c r="B19" i="6" s="1"/>
  <c r="P23" i="6"/>
  <c r="Q23" i="6" s="1"/>
  <c r="P39" i="6"/>
  <c r="Q39" i="6" s="1"/>
  <c r="P38" i="6"/>
  <c r="Q38" i="6" s="1"/>
  <c r="P37" i="6"/>
  <c r="Q37" i="6" s="1"/>
  <c r="P36" i="1"/>
  <c r="P35" i="6"/>
  <c r="P34" i="6"/>
  <c r="P36" i="6"/>
  <c r="Q17" i="3"/>
  <c r="Q40" i="6" l="1"/>
  <c r="R40" i="6" s="1"/>
  <c r="R37" i="1"/>
  <c r="R23" i="6"/>
  <c r="R39" i="6"/>
  <c r="R38" i="6"/>
  <c r="R37" i="6"/>
  <c r="Q36" i="1"/>
  <c r="R36" i="1" s="1"/>
  <c r="Q36" i="6"/>
  <c r="R36" i="6" s="1"/>
  <c r="Q35" i="6"/>
  <c r="R35" i="6" s="1"/>
  <c r="Q34" i="6"/>
  <c r="R34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P35" i="1"/>
  <c r="Q35" i="1" s="1"/>
  <c r="P34" i="1"/>
  <c r="Q34" i="1" s="1"/>
  <c r="R34" i="1" s="1"/>
  <c r="P33" i="1"/>
  <c r="P32" i="1"/>
  <c r="Q32" i="1" s="1"/>
  <c r="P33" i="6"/>
  <c r="P32" i="6"/>
  <c r="Q32" i="6" s="1"/>
  <c r="P31" i="6"/>
  <c r="Q31" i="6" s="1"/>
  <c r="P30" i="6"/>
  <c r="Q30" i="6" s="1"/>
  <c r="P29" i="6"/>
  <c r="P19" i="6"/>
  <c r="P18" i="6"/>
  <c r="Q18" i="6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Q33" i="1"/>
  <c r="R33" i="1" s="1"/>
  <c r="R35" i="1"/>
  <c r="R32" i="1"/>
  <c r="Q33" i="6"/>
  <c r="R33" i="6" s="1"/>
  <c r="R32" i="6"/>
  <c r="R31" i="6"/>
  <c r="R30" i="6"/>
  <c r="Q29" i="6"/>
  <c r="R29" i="6" s="1"/>
  <c r="R18" i="6"/>
  <c r="Q19" i="6"/>
  <c r="R19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Q24" i="1" s="1"/>
  <c r="R24" i="1" s="1"/>
  <c r="P25" i="1"/>
  <c r="P26" i="1"/>
  <c r="Q26" i="1" s="1"/>
  <c r="P27" i="1"/>
  <c r="Q27" i="1" s="1"/>
  <c r="R27" i="1" s="1"/>
  <c r="P28" i="1"/>
  <c r="P29" i="1"/>
  <c r="Q29" i="1" s="1"/>
  <c r="P30" i="1"/>
  <c r="P31" i="1"/>
  <c r="Q31" i="1" s="1"/>
  <c r="P11" i="6"/>
  <c r="P12" i="6"/>
  <c r="P13" i="6"/>
  <c r="P14" i="6"/>
  <c r="P24" i="6"/>
  <c r="P25" i="6"/>
  <c r="P26" i="6"/>
  <c r="P15" i="6"/>
  <c r="P20" i="6"/>
  <c r="P16" i="6"/>
  <c r="P21" i="6"/>
  <c r="P27" i="6"/>
  <c r="P28" i="6"/>
  <c r="P22" i="6"/>
  <c r="P17" i="6"/>
  <c r="Q17" i="6" s="1"/>
  <c r="O17" i="3"/>
  <c r="R14" i="1" l="1"/>
  <c r="R31" i="1"/>
  <c r="R16" i="1"/>
  <c r="R11" i="1"/>
  <c r="R23" i="1"/>
  <c r="R13" i="1"/>
  <c r="R18" i="1"/>
  <c r="R12" i="1"/>
  <c r="R26" i="1"/>
  <c r="Q25" i="1"/>
  <c r="R25" i="1" s="1"/>
  <c r="R29" i="1"/>
  <c r="Q28" i="1"/>
  <c r="R28" i="1" s="1"/>
  <c r="Q15" i="1"/>
  <c r="R15" i="1" s="1"/>
  <c r="Q19" i="1"/>
  <c r="R19" i="1" s="1"/>
  <c r="Q30" i="1"/>
  <c r="R30" i="1" s="1"/>
  <c r="Q22" i="1"/>
  <c r="R22" i="1" s="1"/>
  <c r="Q21" i="1"/>
  <c r="R21" i="1" s="1"/>
  <c r="Q20" i="1"/>
  <c r="R20" i="1" s="1"/>
  <c r="R17" i="6"/>
  <c r="Q22" i="6"/>
  <c r="R22" i="6" s="1"/>
  <c r="Q28" i="6"/>
  <c r="R28" i="6" s="1"/>
  <c r="Q27" i="6"/>
  <c r="R27" i="6" s="1"/>
  <c r="Q21" i="6" l="1"/>
  <c r="R21" i="6" s="1"/>
  <c r="Q16" i="6"/>
  <c r="R16" i="6" s="1"/>
  <c r="Q20" i="6"/>
  <c r="R20" i="6" s="1"/>
  <c r="Q15" i="6"/>
  <c r="R15" i="6" s="1"/>
  <c r="P10" i="6" l="1"/>
  <c r="Q26" i="6" l="1"/>
  <c r="R26" i="6" s="1"/>
  <c r="Q24" i="6"/>
  <c r="R24" i="6" s="1"/>
  <c r="Q12" i="6"/>
  <c r="R12" i="6" s="1"/>
  <c r="Q25" i="6"/>
  <c r="R25" i="6" s="1"/>
  <c r="Q14" i="6"/>
  <c r="R14" i="6" s="1"/>
  <c r="Q11" i="6"/>
  <c r="R11" i="6" s="1"/>
  <c r="Q10" i="6"/>
  <c r="R10" i="6" s="1"/>
  <c r="Q13" i="6"/>
  <c r="R13" i="6" s="1"/>
  <c r="R17" i="5"/>
  <c r="O16" i="3"/>
  <c r="Q16" i="3" s="1"/>
</calcChain>
</file>

<file path=xl/sharedStrings.xml><?xml version="1.0" encoding="utf-8"?>
<sst xmlns="http://schemas.openxmlformats.org/spreadsheetml/2006/main" count="820" uniqueCount="128">
  <si>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</si>
  <si>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</si>
  <si>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</si>
  <si>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</si>
  <si>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</si>
  <si>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</si>
  <si>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</si>
  <si>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</si>
  <si>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</si>
  <si>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</si>
  <si>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</si>
  <si>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</si>
  <si>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</si>
  <si>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</si>
  <si>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</si>
  <si>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</si>
  <si>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</si>
  <si>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</si>
  <si>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</si>
  <si>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</si>
  <si>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</si>
  <si>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</si>
  <si>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</si>
  <si>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</si>
  <si>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</si>
  <si>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</si>
  <si>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</si>
  <si>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</si>
  <si>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</si>
  <si>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</si>
  <si>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</si>
  <si>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</si>
  <si>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</si>
  <si>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</si>
  <si>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</si>
  <si>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</si>
  <si>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</si>
  <si>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</si>
  <si>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</si>
  <si>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</si>
  <si>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</si>
  <si>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</si>
  <si>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</si>
  <si>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</si>
  <si>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</si>
  <si>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</si>
  <si>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</si>
  <si>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</si>
  <si>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</si>
  <si>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</si>
  <si>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</si>
  <si>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</si>
  <si>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</si>
  <si>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</si>
  <si>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</si>
  <si>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</si>
  <si>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</si>
  <si>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</si>
  <si>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</si>
  <si>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</si>
  <si>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</si>
  <si>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</si>
  <si>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</si>
  <si>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</si>
  <si>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</si>
  <si>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</si>
  <si>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</si>
  <si>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</si>
  <si>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</si>
  <si>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</si>
  <si>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</si>
  <si>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</si>
  <si>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</si>
  <si>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</si>
  <si>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</si>
  <si>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MARTHA GRISELDA SAZO CONTRERAS</t>
  </si>
  <si>
    <t>JUANA GUILLERMA JIMENEZ CARDONA DE MEJIA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</si>
  <si>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</si>
  <si>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</si>
  <si>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</si>
  <si>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</si>
  <si>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</si>
  <si>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</si>
  <si>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</si>
  <si>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</si>
  <si>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</si>
  <si>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</si>
  <si>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</si>
  <si>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</si>
  <si>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</si>
  <si>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Departamento Financiero</t>
  </si>
  <si>
    <t>Encargado Fondo Rotativo</t>
  </si>
  <si>
    <t>RODOLFO RIVERA</t>
  </si>
  <si>
    <t>OVIDIO ANTONIO FLORES OLIVA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</si>
  <si>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</si>
  <si>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</si>
  <si>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</si>
  <si>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</si>
  <si>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</si>
  <si>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</si>
  <si>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</si>
  <si>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</si>
  <si>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</si>
  <si>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</si>
  <si>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</si>
  <si>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</si>
  <si>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</si>
  <si>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</si>
  <si>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</si>
  <si>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Johana Maribel Colón González</t>
  </si>
  <si>
    <t>IRMA JEANETH RUIZ ROSALES</t>
  </si>
  <si>
    <t>ALISON JASMIN MARTÍNEZ MARROQUÍN</t>
  </si>
  <si>
    <t>SHARELYN CELESTE GUDIEL CASTAÑEDA</t>
  </si>
  <si>
    <t>WILLIAM GEOVANY MARROQUIN MARTINEZ</t>
  </si>
  <si>
    <t>EN EL DEPARTAMENTO SOCIAL</t>
  </si>
  <si>
    <t>EN EL DEPARTAMENTO ADMINISTRATIVO</t>
  </si>
  <si>
    <t>Obdulio Ramos Estrada</t>
  </si>
  <si>
    <t>MARLON ARIEL FLORES SANDOVAL</t>
  </si>
  <si>
    <t>JACQUELINE ADRIANA CHAVEZ MOLINA</t>
  </si>
  <si>
    <t>ANDREA GENOVEVA RUIZ GONZALEZ</t>
  </si>
  <si>
    <t>EN EL DEPARTAMENTO JURÍDICO</t>
  </si>
  <si>
    <t>ALLAN ROGER DIAZ MONTES DE OCA</t>
  </si>
  <si>
    <t>OLGA ARACELY MORALES VELA DE GUARÁN</t>
  </si>
  <si>
    <t>RUTH HERNÁNDEZ REYES</t>
  </si>
  <si>
    <t>DICIEMBRE  2023 - Renglón Presupuestario 029</t>
  </si>
  <si>
    <t xml:space="preserve"> DICIEMBRE 2023 - Renglón Presupuestario 021</t>
  </si>
  <si>
    <t>DICIEMBRE 2023 - Renglón Presupuestario 022</t>
  </si>
  <si>
    <t>DICIEMBRE 2023 - Renglón Presupuestario Sub 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</si>
</sst>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21629" y="4947032"/>
          <a:ext cx="4214626" cy="1404260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6</xdr:col>
      <xdr:colOff>64358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903026" y="4860054"/>
          <a:ext cx="4397582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1189121</xdr:colOff>
      <xdr:row>40</xdr:row>
      <xdr:rowOff>448235</xdr:rowOff>
    </xdr:from>
    <xdr:to>
      <xdr:col>11</xdr:col>
      <xdr:colOff>459441</xdr:colOff>
      <xdr:row>49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472445" y="20249029"/>
          <a:ext cx="4839643" cy="1725706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194517</xdr:colOff>
      <xdr:row>39</xdr:row>
      <xdr:rowOff>48185</xdr:rowOff>
    </xdr:from>
    <xdr:to>
      <xdr:col>12</xdr:col>
      <xdr:colOff>627531</xdr:colOff>
      <xdr:row>48</xdr:row>
      <xdr:rowOff>179295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043988" y="17193185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tabSelected="1" view="pageBreakPreview" zoomScale="25" zoomScaleNormal="25" zoomScaleSheetLayoutView="25" zoomScalePageLayoutView="85" workbookViewId="0">
      <selection activeCell="L20" sqref="L20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43</v>
      </c>
      <c r="J15" s="11" t="s">
        <v>44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47</v>
      </c>
      <c r="C16" s="28" t="s">
        <v>48</v>
      </c>
      <c r="D16" s="29" t="s">
        <v>49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109</v>
      </c>
      <c r="C17" s="32" t="s">
        <v>91</v>
      </c>
      <c r="D17" s="29" t="s">
        <v>90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300" scale="5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view="pageBreakPreview" zoomScale="70" zoomScaleNormal="70" zoomScaleSheetLayoutView="70" workbookViewId="0">
      <selection activeCell="O24" sqref="O24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1.28515625" customWidth="1"/>
    <col min="4" max="4" width="23.85546875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42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126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52</v>
      </c>
      <c r="I16" s="21" t="s">
        <v>25</v>
      </c>
      <c r="J16" s="21" t="s">
        <v>43</v>
      </c>
      <c r="K16" s="21" t="s">
        <v>44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7" t="s">
        <v>116</v>
      </c>
      <c r="D17" s="5" t="s">
        <v>45</v>
      </c>
      <c r="E17" s="5" t="s">
        <v>46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23622047244094491" right="0.23622047244094491" top="0.74803149606299213" bottom="0.74803149606299213" header="0.31496062992125984" footer="0.31496062992125984"/>
  <pageSetup paperSize="300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showGridLines="0" topLeftCell="A37" zoomScale="85" zoomScaleNormal="85" zoomScaleSheetLayoutView="115" workbookViewId="0">
      <selection activeCell="R43" sqref="R43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127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37</v>
      </c>
      <c r="D10" s="5" t="s">
        <v>21</v>
      </c>
      <c r="E10" s="5" t="s">
        <v>65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3" si="0">G10</f>
        <v>10000</v>
      </c>
      <c r="Q10" s="6">
        <f t="shared" ref="Q10:Q15" si="1">P10*0.05</f>
        <v>500</v>
      </c>
      <c r="R10" s="6">
        <f t="shared" ref="R10:R33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60</v>
      </c>
      <c r="D11" s="5" t="s">
        <v>21</v>
      </c>
      <c r="E11" s="5" t="s">
        <v>65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ref="B12:B19" si="3">B11+1</f>
        <v>3</v>
      </c>
      <c r="C12" s="5" t="s">
        <v>54</v>
      </c>
      <c r="D12" s="5" t="s">
        <v>21</v>
      </c>
      <c r="E12" s="5" t="s">
        <v>97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62</v>
      </c>
      <c r="D13" s="5" t="s">
        <v>21</v>
      </c>
      <c r="E13" s="5" t="s">
        <v>95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63</v>
      </c>
      <c r="D14" s="5" t="s">
        <v>21</v>
      </c>
      <c r="E14" s="5" t="s">
        <v>64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77</v>
      </c>
      <c r="D15" s="5" t="s">
        <v>18</v>
      </c>
      <c r="E15" s="5" t="s">
        <v>78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si="3"/>
        <v>7</v>
      </c>
      <c r="C16" s="37" t="s">
        <v>84</v>
      </c>
      <c r="D16" s="5" t="s">
        <v>55</v>
      </c>
      <c r="E16" s="5" t="s">
        <v>50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19" s="4" customFormat="1" ht="38.1" customHeight="1" x14ac:dyDescent="0.25">
      <c r="B17" s="3">
        <f t="shared" si="3"/>
        <v>8</v>
      </c>
      <c r="C17" s="36" t="s">
        <v>93</v>
      </c>
      <c r="D17" s="5" t="s">
        <v>18</v>
      </c>
      <c r="E17" s="5" t="s">
        <v>87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>+P17/1.12*5%</f>
        <v>714.28571428571422</v>
      </c>
      <c r="R17" s="6">
        <f t="shared" si="2"/>
        <v>15285.714285714286</v>
      </c>
      <c r="S17"/>
    </row>
    <row r="18" spans="2:19" s="4" customFormat="1" ht="38.1" customHeight="1" x14ac:dyDescent="0.25">
      <c r="B18" s="3">
        <f t="shared" si="3"/>
        <v>9</v>
      </c>
      <c r="C18" s="36" t="s">
        <v>27</v>
      </c>
      <c r="D18" s="5" t="s">
        <v>21</v>
      </c>
      <c r="E18" s="5" t="s">
        <v>78</v>
      </c>
      <c r="F18" s="5" t="s">
        <v>17</v>
      </c>
      <c r="G18" s="6">
        <v>8000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8000</v>
      </c>
      <c r="Q18" s="6">
        <f t="shared" ref="Q18:Q31" si="4">P18*0.05</f>
        <v>400</v>
      </c>
      <c r="R18" s="6">
        <f t="shared" si="2"/>
        <v>7600</v>
      </c>
    </row>
    <row r="19" spans="2:19" ht="38.1" customHeight="1" x14ac:dyDescent="0.25">
      <c r="B19" s="3">
        <f t="shared" si="3"/>
        <v>10</v>
      </c>
      <c r="C19" s="36" t="s">
        <v>98</v>
      </c>
      <c r="D19" s="5" t="s">
        <v>21</v>
      </c>
      <c r="E19" s="5" t="s">
        <v>50</v>
      </c>
      <c r="F19" s="5" t="s">
        <v>17</v>
      </c>
      <c r="G19" s="6">
        <v>9000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9000</v>
      </c>
      <c r="Q19" s="6">
        <f t="shared" si="4"/>
        <v>450</v>
      </c>
      <c r="R19" s="6">
        <f t="shared" si="2"/>
        <v>8550</v>
      </c>
    </row>
    <row r="20" spans="2:19" ht="30" x14ac:dyDescent="0.25">
      <c r="B20" s="3">
        <f>B19+1</f>
        <v>11</v>
      </c>
      <c r="C20" s="37" t="s">
        <v>81</v>
      </c>
      <c r="D20" s="5" t="s">
        <v>18</v>
      </c>
      <c r="E20" s="5" t="s">
        <v>82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4"/>
        <v>600</v>
      </c>
      <c r="R20" s="6">
        <f t="shared" si="2"/>
        <v>11400</v>
      </c>
    </row>
    <row r="21" spans="2:19" ht="30" x14ac:dyDescent="0.25">
      <c r="B21" s="3">
        <f t="shared" ref="B21:B40" si="5">B20+1</f>
        <v>12</v>
      </c>
      <c r="C21" s="37" t="s">
        <v>85</v>
      </c>
      <c r="D21" s="5" t="s">
        <v>18</v>
      </c>
      <c r="E21" s="5" t="s">
        <v>71</v>
      </c>
      <c r="F21" s="5" t="s">
        <v>17</v>
      </c>
      <c r="G21" s="6">
        <v>12000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12000</v>
      </c>
      <c r="Q21" s="6">
        <f t="shared" si="4"/>
        <v>600</v>
      </c>
      <c r="R21" s="6">
        <f t="shared" si="2"/>
        <v>11400</v>
      </c>
    </row>
    <row r="22" spans="2:19" ht="30" x14ac:dyDescent="0.25">
      <c r="B22" s="3">
        <f t="shared" si="5"/>
        <v>13</v>
      </c>
      <c r="C22" s="36" t="s">
        <v>89</v>
      </c>
      <c r="D22" s="5" t="s">
        <v>18</v>
      </c>
      <c r="E22" s="5" t="s">
        <v>21</v>
      </c>
      <c r="F22" s="5" t="s">
        <v>17</v>
      </c>
      <c r="G22" s="6">
        <v>12000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12000</v>
      </c>
      <c r="Q22" s="6">
        <f t="shared" si="4"/>
        <v>600</v>
      </c>
      <c r="R22" s="6">
        <f t="shared" si="2"/>
        <v>11400</v>
      </c>
    </row>
    <row r="23" spans="2:19" ht="30" x14ac:dyDescent="0.25">
      <c r="B23" s="3">
        <f t="shared" si="5"/>
        <v>14</v>
      </c>
      <c r="C23" s="36" t="s">
        <v>121</v>
      </c>
      <c r="D23" s="5" t="s">
        <v>21</v>
      </c>
      <c r="E23" s="5" t="s">
        <v>21</v>
      </c>
      <c r="F23" s="5" t="s">
        <v>17</v>
      </c>
      <c r="G23" s="6">
        <v>8000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8000</v>
      </c>
      <c r="Q23" s="6">
        <f t="shared" si="4"/>
        <v>400</v>
      </c>
      <c r="R23" s="6">
        <f t="shared" si="2"/>
        <v>7600</v>
      </c>
    </row>
    <row r="24" spans="2:19" ht="30" x14ac:dyDescent="0.25">
      <c r="B24" s="3">
        <f t="shared" si="5"/>
        <v>15</v>
      </c>
      <c r="C24" s="5" t="s">
        <v>40</v>
      </c>
      <c r="D24" s="5" t="s">
        <v>21</v>
      </c>
      <c r="E24" s="5" t="s">
        <v>70</v>
      </c>
      <c r="F24" s="5" t="s">
        <v>17</v>
      </c>
      <c r="G24" s="6">
        <v>10000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10000</v>
      </c>
      <c r="Q24" s="6">
        <f t="shared" si="4"/>
        <v>500</v>
      </c>
      <c r="R24" s="6">
        <f t="shared" si="2"/>
        <v>9500</v>
      </c>
    </row>
    <row r="25" spans="2:19" ht="30" x14ac:dyDescent="0.25">
      <c r="B25" s="3">
        <f t="shared" si="5"/>
        <v>16</v>
      </c>
      <c r="C25" s="5" t="s">
        <v>33</v>
      </c>
      <c r="D25" s="5" t="s">
        <v>21</v>
      </c>
      <c r="E25" s="5" t="s">
        <v>50</v>
      </c>
      <c r="F25" s="5" t="s">
        <v>17</v>
      </c>
      <c r="G25" s="6">
        <v>8000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8000</v>
      </c>
      <c r="Q25" s="6">
        <f t="shared" si="4"/>
        <v>400</v>
      </c>
      <c r="R25" s="6">
        <f t="shared" si="2"/>
        <v>7600</v>
      </c>
    </row>
    <row r="26" spans="2:19" ht="30" x14ac:dyDescent="0.25">
      <c r="B26" s="3">
        <f t="shared" si="5"/>
        <v>17</v>
      </c>
      <c r="C26" s="5" t="s">
        <v>29</v>
      </c>
      <c r="D26" s="5" t="s">
        <v>55</v>
      </c>
      <c r="E26" s="5" t="s">
        <v>69</v>
      </c>
      <c r="F26" s="5" t="s">
        <v>17</v>
      </c>
      <c r="G26" s="6">
        <v>7000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7000</v>
      </c>
      <c r="Q26" s="6">
        <f t="shared" si="4"/>
        <v>350</v>
      </c>
      <c r="R26" s="6">
        <f t="shared" si="2"/>
        <v>6650</v>
      </c>
    </row>
    <row r="27" spans="2:19" ht="41.25" customHeight="1" x14ac:dyDescent="0.25">
      <c r="B27" s="3">
        <f t="shared" si="5"/>
        <v>18</v>
      </c>
      <c r="C27" s="5" t="s">
        <v>88</v>
      </c>
      <c r="D27" s="5" t="s">
        <v>55</v>
      </c>
      <c r="E27" s="5" t="s">
        <v>94</v>
      </c>
      <c r="F27" s="5" t="s">
        <v>17</v>
      </c>
      <c r="G27" s="6">
        <v>7000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7000</v>
      </c>
      <c r="Q27" s="6">
        <f t="shared" si="4"/>
        <v>350</v>
      </c>
      <c r="R27" s="6">
        <f t="shared" si="2"/>
        <v>6650</v>
      </c>
    </row>
    <row r="28" spans="2:19" ht="41.25" customHeight="1" x14ac:dyDescent="0.25">
      <c r="B28" s="3">
        <f t="shared" si="5"/>
        <v>19</v>
      </c>
      <c r="C28" s="36" t="s">
        <v>31</v>
      </c>
      <c r="D28" s="5" t="s">
        <v>55</v>
      </c>
      <c r="E28" s="5" t="s">
        <v>64</v>
      </c>
      <c r="F28" s="5" t="s">
        <v>17</v>
      </c>
      <c r="G28" s="6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8000</v>
      </c>
      <c r="Q28" s="6">
        <f t="shared" si="4"/>
        <v>400</v>
      </c>
      <c r="R28" s="6">
        <f t="shared" si="2"/>
        <v>7600</v>
      </c>
    </row>
    <row r="29" spans="2:19" ht="41.25" customHeight="1" x14ac:dyDescent="0.25">
      <c r="B29" s="3">
        <f t="shared" si="5"/>
        <v>20</v>
      </c>
      <c r="C29" s="36" t="s">
        <v>100</v>
      </c>
      <c r="D29" s="5" t="s">
        <v>21</v>
      </c>
      <c r="E29" s="5" t="s">
        <v>69</v>
      </c>
      <c r="F29" s="5" t="s">
        <v>17</v>
      </c>
      <c r="G29" s="6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19" ht="41.25" customHeight="1" x14ac:dyDescent="0.25">
      <c r="B30" s="3">
        <f t="shared" si="5"/>
        <v>21</v>
      </c>
      <c r="C30" s="36" t="s">
        <v>101</v>
      </c>
      <c r="D30" s="5" t="s">
        <v>21</v>
      </c>
      <c r="E30" s="5" t="s">
        <v>71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7000</v>
      </c>
      <c r="Q30" s="6">
        <f t="shared" si="4"/>
        <v>350</v>
      </c>
      <c r="R30" s="6">
        <f t="shared" si="2"/>
        <v>6650</v>
      </c>
    </row>
    <row r="31" spans="2:19" ht="41.25" customHeight="1" x14ac:dyDescent="0.25">
      <c r="B31" s="3">
        <f t="shared" si="5"/>
        <v>22</v>
      </c>
      <c r="C31" s="36" t="s">
        <v>102</v>
      </c>
      <c r="D31" s="5" t="s">
        <v>21</v>
      </c>
      <c r="E31" s="5" t="s">
        <v>50</v>
      </c>
      <c r="F31" s="5" t="s">
        <v>17</v>
      </c>
      <c r="G31" s="6">
        <v>8000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8000</v>
      </c>
      <c r="Q31" s="6">
        <f t="shared" si="4"/>
        <v>400</v>
      </c>
      <c r="R31" s="6">
        <f t="shared" si="2"/>
        <v>7600</v>
      </c>
    </row>
    <row r="32" spans="2:19" ht="41.25" customHeight="1" x14ac:dyDescent="0.25">
      <c r="B32" s="3">
        <f t="shared" si="5"/>
        <v>23</v>
      </c>
      <c r="C32" s="36" t="s">
        <v>35</v>
      </c>
      <c r="D32" s="5" t="s">
        <v>21</v>
      </c>
      <c r="E32" s="5" t="s">
        <v>50</v>
      </c>
      <c r="F32" s="5" t="s">
        <v>17</v>
      </c>
      <c r="G32" s="6">
        <v>14000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14000</v>
      </c>
      <c r="Q32" s="6">
        <f>+P32/1.12*5%</f>
        <v>625</v>
      </c>
      <c r="R32" s="6">
        <f t="shared" si="2"/>
        <v>13375</v>
      </c>
    </row>
    <row r="33" spans="2:18" ht="41.25" customHeight="1" x14ac:dyDescent="0.25">
      <c r="B33" s="3">
        <f t="shared" si="5"/>
        <v>24</v>
      </c>
      <c r="C33" s="36" t="s">
        <v>83</v>
      </c>
      <c r="D33" s="5" t="s">
        <v>21</v>
      </c>
      <c r="E33" s="5" t="s">
        <v>103</v>
      </c>
      <c r="F33" s="5" t="s">
        <v>17</v>
      </c>
      <c r="G33" s="6">
        <v>9000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9000</v>
      </c>
      <c r="Q33" s="6">
        <f t="shared" ref="Q33:Q40" si="6">P33*0.05</f>
        <v>450</v>
      </c>
      <c r="R33" s="6">
        <f t="shared" si="2"/>
        <v>8550</v>
      </c>
    </row>
    <row r="34" spans="2:18" ht="41.25" customHeight="1" x14ac:dyDescent="0.25">
      <c r="B34" s="3">
        <f t="shared" si="5"/>
        <v>25</v>
      </c>
      <c r="C34" s="36" t="s">
        <v>111</v>
      </c>
      <c r="D34" s="5" t="s">
        <v>21</v>
      </c>
      <c r="E34" s="5" t="s">
        <v>114</v>
      </c>
      <c r="F34" s="5" t="s">
        <v>17</v>
      </c>
      <c r="G34" s="6">
        <v>5000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ref="P34:P35" si="7">G34</f>
        <v>5000</v>
      </c>
      <c r="Q34" s="6">
        <f t="shared" si="6"/>
        <v>250</v>
      </c>
      <c r="R34" s="6">
        <f t="shared" ref="R34:R35" si="8">P34-Q34</f>
        <v>4750</v>
      </c>
    </row>
    <row r="35" spans="2:18" ht="41.25" customHeight="1" x14ac:dyDescent="0.25">
      <c r="B35" s="3">
        <f t="shared" si="5"/>
        <v>26</v>
      </c>
      <c r="C35" s="36" t="s">
        <v>112</v>
      </c>
      <c r="D35" s="5" t="s">
        <v>21</v>
      </c>
      <c r="E35" s="5" t="s">
        <v>114</v>
      </c>
      <c r="F35" s="5" t="s">
        <v>17</v>
      </c>
      <c r="G35" s="6">
        <v>5000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7"/>
        <v>5000</v>
      </c>
      <c r="Q35" s="6">
        <f t="shared" si="6"/>
        <v>250</v>
      </c>
      <c r="R35" s="6">
        <f t="shared" si="8"/>
        <v>4750</v>
      </c>
    </row>
    <row r="36" spans="2:18" ht="41.25" customHeight="1" x14ac:dyDescent="0.25">
      <c r="B36" s="3">
        <f t="shared" si="5"/>
        <v>27</v>
      </c>
      <c r="C36" s="36" t="s">
        <v>113</v>
      </c>
      <c r="D36" s="5" t="s">
        <v>21</v>
      </c>
      <c r="E36" s="5" t="s">
        <v>115</v>
      </c>
      <c r="F36" s="5" t="s">
        <v>17</v>
      </c>
      <c r="G36" s="6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40" si="9">G36</f>
        <v>7000</v>
      </c>
      <c r="Q36" s="6">
        <f t="shared" si="6"/>
        <v>350</v>
      </c>
      <c r="R36" s="6">
        <f t="shared" ref="R36:R40" si="10">P36-Q36</f>
        <v>6650</v>
      </c>
    </row>
    <row r="37" spans="2:18" ht="41.25" customHeight="1" x14ac:dyDescent="0.25">
      <c r="B37" s="3">
        <f t="shared" si="5"/>
        <v>28</v>
      </c>
      <c r="C37" s="36" t="s">
        <v>117</v>
      </c>
      <c r="D37" s="5" t="s">
        <v>18</v>
      </c>
      <c r="E37" s="5" t="s">
        <v>120</v>
      </c>
      <c r="F37" s="5" t="s">
        <v>17</v>
      </c>
      <c r="G37" s="6">
        <v>12000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9"/>
        <v>12000</v>
      </c>
      <c r="Q37" s="6">
        <f t="shared" si="6"/>
        <v>600</v>
      </c>
      <c r="R37" s="6">
        <f t="shared" si="10"/>
        <v>11400</v>
      </c>
    </row>
    <row r="38" spans="2:18" ht="41.25" customHeight="1" x14ac:dyDescent="0.25">
      <c r="B38" s="3">
        <f t="shared" si="5"/>
        <v>29</v>
      </c>
      <c r="C38" s="36" t="s">
        <v>118</v>
      </c>
      <c r="D38" s="5" t="s">
        <v>21</v>
      </c>
      <c r="E38" s="5" t="s">
        <v>120</v>
      </c>
      <c r="F38" s="5" t="s">
        <v>17</v>
      </c>
      <c r="G38" s="6">
        <v>5000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9"/>
        <v>5000</v>
      </c>
      <c r="Q38" s="6">
        <f t="shared" si="6"/>
        <v>250</v>
      </c>
      <c r="R38" s="6">
        <f t="shared" si="10"/>
        <v>4750</v>
      </c>
    </row>
    <row r="39" spans="2:18" ht="41.25" customHeight="1" x14ac:dyDescent="0.25">
      <c r="B39" s="3">
        <f t="shared" si="5"/>
        <v>30</v>
      </c>
      <c r="C39" s="36" t="s">
        <v>119</v>
      </c>
      <c r="D39" s="5" t="s">
        <v>21</v>
      </c>
      <c r="E39" s="5" t="s">
        <v>18</v>
      </c>
      <c r="F39" s="5" t="s">
        <v>17</v>
      </c>
      <c r="G39" s="6">
        <v>5000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9"/>
        <v>5000</v>
      </c>
      <c r="Q39" s="6">
        <f t="shared" si="6"/>
        <v>250</v>
      </c>
      <c r="R39" s="6">
        <f t="shared" si="10"/>
        <v>4750</v>
      </c>
    </row>
    <row r="40" spans="2:18" ht="41.25" customHeight="1" x14ac:dyDescent="0.25">
      <c r="B40" s="3">
        <f t="shared" si="5"/>
        <v>31</v>
      </c>
      <c r="C40" s="36" t="s">
        <v>122</v>
      </c>
      <c r="D40" s="5" t="s">
        <v>18</v>
      </c>
      <c r="E40" s="5" t="s">
        <v>18</v>
      </c>
      <c r="F40" s="5" t="s">
        <v>17</v>
      </c>
      <c r="G40" s="6">
        <v>12000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9"/>
        <v>12000</v>
      </c>
      <c r="Q40" s="6">
        <f t="shared" si="6"/>
        <v>600</v>
      </c>
      <c r="R40" s="6">
        <f t="shared" si="10"/>
        <v>11400</v>
      </c>
    </row>
    <row r="41" spans="2:18" ht="41.25" customHeight="1" x14ac:dyDescent="0.25">
      <c r="B41" s="33"/>
      <c r="C41" s="35"/>
      <c r="D41" s="20"/>
      <c r="E41" s="20"/>
      <c r="F41" s="20"/>
      <c r="G41" s="34"/>
      <c r="H41" s="20"/>
      <c r="I41" s="20"/>
      <c r="J41" s="20"/>
      <c r="K41" s="20"/>
      <c r="L41" s="20"/>
      <c r="M41" s="20"/>
      <c r="N41" s="20"/>
      <c r="O41" s="20"/>
      <c r="P41" s="34"/>
      <c r="Q41" s="34"/>
      <c r="R41" s="34"/>
    </row>
    <row r="42" spans="2:18" ht="15.75" x14ac:dyDescent="0.25">
      <c r="B42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C1:C1048576">
    <cfRule type="duplicateValues" dxfId="23" priority="943"/>
  </conditionalFormatting>
  <conditionalFormatting sqref="C10:C15">
    <cfRule type="duplicateValues" dxfId="22" priority="944"/>
  </conditionalFormatting>
  <conditionalFormatting sqref="C10:C17">
    <cfRule type="duplicateValues" dxfId="21" priority="977"/>
  </conditionalFormatting>
  <conditionalFormatting sqref="C17">
    <cfRule type="duplicateValues" dxfId="20" priority="979"/>
  </conditionalFormatting>
  <conditionalFormatting sqref="C18:C19">
    <cfRule type="duplicateValues" dxfId="19" priority="1026"/>
  </conditionalFormatting>
  <conditionalFormatting sqref="C20:C41">
    <cfRule type="duplicateValues" dxfId="18" priority="1019"/>
  </conditionalFormatting>
  <conditionalFormatting sqref="C42:C1048576 C1:C16">
    <cfRule type="duplicateValues" dxfId="17" priority="937"/>
  </conditionalFormatting>
  <conditionalFormatting sqref="C42:C1048576 C1:C17">
    <cfRule type="duplicateValues" dxfId="16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opLeftCell="B34" zoomScale="85" zoomScaleNormal="85" zoomScaleSheetLayoutView="100" zoomScalePageLayoutView="25" workbookViewId="0">
      <selection activeCell="I12" sqref="I12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6.2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20.25" customHeight="1" x14ac:dyDescent="0.25">
      <c r="B7" s="50" t="s">
        <v>124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0.2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52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51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57</v>
      </c>
      <c r="D11" s="5" t="s">
        <v>18</v>
      </c>
      <c r="E11" s="5" t="s">
        <v>72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5" si="0">G11</f>
        <v>16000</v>
      </c>
      <c r="Q11" s="6">
        <f>+P11/1.12*5%</f>
        <v>714.28571428571422</v>
      </c>
      <c r="R11" s="6">
        <f t="shared" ref="R11:R35" si="1">P11-Q11</f>
        <v>15285.714285714286</v>
      </c>
    </row>
    <row r="12" spans="2:18" ht="38.1" customHeight="1" x14ac:dyDescent="0.25">
      <c r="B12" s="3">
        <f>+B11+1</f>
        <v>2</v>
      </c>
      <c r="C12" s="5" t="s">
        <v>58</v>
      </c>
      <c r="D12" s="5" t="s">
        <v>21</v>
      </c>
      <c r="E12" s="5" t="s">
        <v>69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5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5" si="3">+B12+1</f>
        <v>3</v>
      </c>
      <c r="C13" s="5" t="s">
        <v>38</v>
      </c>
      <c r="D13" s="5" t="s">
        <v>21</v>
      </c>
      <c r="E13" s="5" t="s">
        <v>73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36</v>
      </c>
      <c r="D14" s="5" t="s">
        <v>18</v>
      </c>
      <c r="E14" s="5" t="s">
        <v>66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39</v>
      </c>
      <c r="D17" s="5" t="s">
        <v>21</v>
      </c>
      <c r="E17" s="5" t="s">
        <v>50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70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73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69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41</v>
      </c>
      <c r="E21" s="5" t="s">
        <v>69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59</v>
      </c>
      <c r="D22" s="5" t="s">
        <v>21</v>
      </c>
      <c r="E22" s="5" t="s">
        <v>69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74</v>
      </c>
      <c r="D23" s="5" t="s">
        <v>18</v>
      </c>
      <c r="E23" s="5" t="s">
        <v>67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>B23+1</f>
        <v>14</v>
      </c>
      <c r="C24" s="5" t="s">
        <v>75</v>
      </c>
      <c r="D24" s="5" t="s">
        <v>41</v>
      </c>
      <c r="E24" s="5" t="s">
        <v>96</v>
      </c>
      <c r="F24" s="5" t="s">
        <v>17</v>
      </c>
      <c r="G24" s="6">
        <v>7000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7000</v>
      </c>
      <c r="Q24" s="6">
        <f t="shared" si="2"/>
        <v>350</v>
      </c>
      <c r="R24" s="6">
        <f t="shared" si="1"/>
        <v>6650</v>
      </c>
    </row>
    <row r="25" spans="2:20" ht="45" x14ac:dyDescent="0.25">
      <c r="B25" s="3">
        <f t="shared" si="3"/>
        <v>15</v>
      </c>
      <c r="C25" s="5" t="s">
        <v>76</v>
      </c>
      <c r="D25" s="5" t="s">
        <v>41</v>
      </c>
      <c r="E25" s="5" t="s">
        <v>69</v>
      </c>
      <c r="F25" s="5" t="s">
        <v>17</v>
      </c>
      <c r="G25" s="6">
        <v>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6000</v>
      </c>
      <c r="Q25" s="6">
        <f t="shared" si="2"/>
        <v>300</v>
      </c>
      <c r="R25" s="6">
        <f t="shared" si="1"/>
        <v>5700</v>
      </c>
    </row>
    <row r="26" spans="2:20" ht="30" x14ac:dyDescent="0.25">
      <c r="B26" s="3">
        <f t="shared" si="3"/>
        <v>16</v>
      </c>
      <c r="C26" s="5" t="s">
        <v>53</v>
      </c>
      <c r="D26" s="5" t="s">
        <v>18</v>
      </c>
      <c r="E26" s="5" t="s">
        <v>68</v>
      </c>
      <c r="F26" s="5" t="s">
        <v>17</v>
      </c>
      <c r="G26" s="6">
        <v>16000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16000</v>
      </c>
      <c r="Q26" s="6">
        <f t="shared" si="2"/>
        <v>800</v>
      </c>
      <c r="R26" s="6">
        <f t="shared" si="1"/>
        <v>15200</v>
      </c>
    </row>
    <row r="27" spans="2:20" ht="45" x14ac:dyDescent="0.25">
      <c r="B27" s="3">
        <f t="shared" si="3"/>
        <v>17</v>
      </c>
      <c r="C27" s="5" t="s">
        <v>79</v>
      </c>
      <c r="D27" s="5" t="s">
        <v>18</v>
      </c>
      <c r="E27" s="5" t="s">
        <v>104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30" x14ac:dyDescent="0.25">
      <c r="B28" s="3">
        <f t="shared" si="3"/>
        <v>18</v>
      </c>
      <c r="C28" s="5" t="s">
        <v>80</v>
      </c>
      <c r="D28" s="5" t="s">
        <v>55</v>
      </c>
      <c r="E28" s="5" t="s">
        <v>66</v>
      </c>
      <c r="F28" s="5" t="s">
        <v>17</v>
      </c>
      <c r="G28" s="6">
        <v>9000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9000</v>
      </c>
      <c r="Q28" s="6">
        <f t="shared" si="2"/>
        <v>450</v>
      </c>
      <c r="R28" s="6">
        <f t="shared" si="1"/>
        <v>8550</v>
      </c>
    </row>
    <row r="29" spans="2:20" ht="38.1" customHeight="1" x14ac:dyDescent="0.25">
      <c r="B29" s="3">
        <f t="shared" si="3"/>
        <v>19</v>
      </c>
      <c r="C29" s="5" t="s">
        <v>86</v>
      </c>
      <c r="D29" s="19" t="s">
        <v>18</v>
      </c>
      <c r="E29" s="19" t="s">
        <v>105</v>
      </c>
      <c r="F29" s="19" t="s">
        <v>17</v>
      </c>
      <c r="G29" s="6">
        <v>12000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6">
        <f t="shared" si="0"/>
        <v>12000</v>
      </c>
      <c r="Q29" s="6">
        <f t="shared" si="2"/>
        <v>600</v>
      </c>
      <c r="R29" s="6">
        <f t="shared" si="1"/>
        <v>11400</v>
      </c>
    </row>
    <row r="30" spans="2:20" ht="30" x14ac:dyDescent="0.25">
      <c r="B30" s="3">
        <f t="shared" si="3"/>
        <v>20</v>
      </c>
      <c r="C30" s="19" t="s">
        <v>56</v>
      </c>
      <c r="D30" s="19" t="s">
        <v>55</v>
      </c>
      <c r="E30" s="19" t="s">
        <v>69</v>
      </c>
      <c r="F30" s="19" t="s">
        <v>17</v>
      </c>
      <c r="G30" s="6">
        <v>7000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7000</v>
      </c>
      <c r="Q30" s="6">
        <f t="shared" si="2"/>
        <v>350</v>
      </c>
      <c r="R30" s="6">
        <f t="shared" si="1"/>
        <v>6650</v>
      </c>
      <c r="S30" s="4"/>
      <c r="T30" s="4"/>
    </row>
    <row r="31" spans="2:20" s="4" customFormat="1" ht="38.1" customHeight="1" x14ac:dyDescent="0.25">
      <c r="B31" s="3">
        <f t="shared" si="3"/>
        <v>21</v>
      </c>
      <c r="C31" s="19" t="s">
        <v>92</v>
      </c>
      <c r="D31" s="19" t="s">
        <v>55</v>
      </c>
      <c r="E31" s="19" t="s">
        <v>69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</row>
    <row r="32" spans="2:20" s="4" customFormat="1" ht="38.1" customHeight="1" x14ac:dyDescent="0.25">
      <c r="B32" s="3">
        <f t="shared" si="3"/>
        <v>22</v>
      </c>
      <c r="C32" s="19" t="s">
        <v>106</v>
      </c>
      <c r="D32" s="19" t="s">
        <v>55</v>
      </c>
      <c r="E32" s="19" t="s">
        <v>107</v>
      </c>
      <c r="F32" s="19" t="s">
        <v>17</v>
      </c>
      <c r="G32" s="6">
        <v>9000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9000</v>
      </c>
      <c r="Q32" s="6">
        <f t="shared" si="2"/>
        <v>450</v>
      </c>
      <c r="R32" s="6">
        <f t="shared" si="1"/>
        <v>8550</v>
      </c>
    </row>
    <row r="33" spans="2:18" s="4" customFormat="1" ht="38.1" customHeight="1" x14ac:dyDescent="0.25">
      <c r="B33" s="3">
        <f t="shared" si="3"/>
        <v>23</v>
      </c>
      <c r="C33" s="19" t="s">
        <v>61</v>
      </c>
      <c r="D33" s="19" t="s">
        <v>18</v>
      </c>
      <c r="E33" s="19" t="s">
        <v>107</v>
      </c>
      <c r="F33" s="19" t="s">
        <v>17</v>
      </c>
      <c r="G33" s="6">
        <v>16000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16000</v>
      </c>
      <c r="Q33" s="6">
        <f t="shared" si="2"/>
        <v>800</v>
      </c>
      <c r="R33" s="6">
        <f t="shared" si="1"/>
        <v>15200</v>
      </c>
    </row>
    <row r="34" spans="2:18" s="4" customFormat="1" ht="38.1" customHeight="1" x14ac:dyDescent="0.25">
      <c r="B34" s="3">
        <f t="shared" si="3"/>
        <v>24</v>
      </c>
      <c r="C34" s="19" t="s">
        <v>108</v>
      </c>
      <c r="D34" s="19" t="s">
        <v>55</v>
      </c>
      <c r="E34" s="19" t="s">
        <v>72</v>
      </c>
      <c r="F34" s="19" t="s">
        <v>17</v>
      </c>
      <c r="G34" s="6">
        <v>7000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7000</v>
      </c>
      <c r="Q34" s="6">
        <f t="shared" si="2"/>
        <v>350</v>
      </c>
      <c r="R34" s="6">
        <f t="shared" si="1"/>
        <v>6650</v>
      </c>
    </row>
    <row r="35" spans="2:18" s="4" customFormat="1" ht="38.1" customHeight="1" x14ac:dyDescent="0.25">
      <c r="B35" s="3">
        <f t="shared" si="3"/>
        <v>25</v>
      </c>
      <c r="C35" s="19" t="s">
        <v>123</v>
      </c>
      <c r="D35" s="19" t="s">
        <v>55</v>
      </c>
      <c r="E35" s="19" t="s">
        <v>72</v>
      </c>
      <c r="F35" s="19" t="s">
        <v>17</v>
      </c>
      <c r="G35" s="6">
        <v>9000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9000</v>
      </c>
      <c r="Q35" s="6">
        <f t="shared" si="2"/>
        <v>450</v>
      </c>
      <c r="R35" s="6">
        <f t="shared" si="1"/>
        <v>8550</v>
      </c>
    </row>
    <row r="36" spans="2:18" ht="30" x14ac:dyDescent="0.25">
      <c r="B36" s="3">
        <v>26</v>
      </c>
      <c r="C36" s="36" t="s">
        <v>110</v>
      </c>
      <c r="D36" s="5" t="s">
        <v>18</v>
      </c>
      <c r="E36" s="5" t="s">
        <v>78</v>
      </c>
      <c r="F36" s="5" t="s">
        <v>17</v>
      </c>
      <c r="G36" s="6">
        <v>12000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37" si="4">G36</f>
        <v>12000</v>
      </c>
      <c r="Q36" s="6">
        <f t="shared" ref="Q36:Q37" si="5">P36*0.05</f>
        <v>600</v>
      </c>
      <c r="R36" s="6">
        <f t="shared" ref="R36:R37" si="6">P36-Q36</f>
        <v>11400</v>
      </c>
    </row>
    <row r="37" spans="2:18" ht="38.1" customHeight="1" x14ac:dyDescent="0.25">
      <c r="B37" s="3">
        <f t="shared" ref="B37" si="7">B36+1</f>
        <v>27</v>
      </c>
      <c r="C37" s="36" t="s">
        <v>99</v>
      </c>
      <c r="D37" s="5" t="s">
        <v>21</v>
      </c>
      <c r="E37" s="5" t="s">
        <v>50</v>
      </c>
      <c r="F37" s="5" t="s">
        <v>17</v>
      </c>
      <c r="G37" s="6">
        <v>16000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4"/>
        <v>16000</v>
      </c>
      <c r="Q37" s="6">
        <f t="shared" si="5"/>
        <v>800</v>
      </c>
      <c r="R37" s="6">
        <f t="shared" si="6"/>
        <v>15200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38:B1048576 B1:B35">
    <cfRule type="duplicateValues" dxfId="15" priority="5"/>
  </conditionalFormatting>
  <conditionalFormatting sqref="C11:C29">
    <cfRule type="duplicateValues" dxfId="14" priority="1006"/>
  </conditionalFormatting>
  <conditionalFormatting sqref="C23:C26">
    <cfRule type="duplicateValues" dxfId="13" priority="1008"/>
  </conditionalFormatting>
  <conditionalFormatting sqref="C27:C28">
    <cfRule type="duplicateValues" dxfId="12" priority="788"/>
  </conditionalFormatting>
  <conditionalFormatting sqref="C29">
    <cfRule type="duplicateValues" dxfId="11" priority="10"/>
    <cfRule type="duplicateValues" dxfId="10" priority="11"/>
    <cfRule type="duplicateValues" dxfId="9" priority="12"/>
    <cfRule type="duplicateValues" dxfId="8" priority="13"/>
    <cfRule type="duplicateValues" dxfId="7" priority="14"/>
  </conditionalFormatting>
  <conditionalFormatting sqref="C30:C35">
    <cfRule type="duplicateValues" dxfId="6" priority="1023"/>
  </conditionalFormatting>
  <conditionalFormatting sqref="C36">
    <cfRule type="duplicateValues" dxfId="5" priority="3"/>
    <cfRule type="duplicateValues" dxfId="4" priority="4"/>
  </conditionalFormatting>
  <conditionalFormatting sqref="C37">
    <cfRule type="duplicateValues" dxfId="3" priority="1"/>
    <cfRule type="duplicateValues" dxfId="2" priority="2"/>
  </conditionalFormatting>
  <conditionalFormatting sqref="C38:C1048576 C1:C29">
    <cfRule type="duplicateValues" dxfId="1" priority="42"/>
  </conditionalFormatting>
  <conditionalFormatting sqref="C38:C1048576 C1:C35">
    <cfRule type="duplicateValues" dxfId="0" priority="6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2024-01-03T18:17:32Z</cp:lastPrinted>
  <dcterms:created xsi:type="dcterms:W3CDTF">2019-10-02T21:20:13Z</dcterms:created>
  <dcterms:modified xsi:type="dcterms:W3CDTF">2024-01-03T21:51:47Z</dcterms:modified>
</cp:coreProperties>
</file>