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2. DICIEMBRE\"/>
    </mc:Choice>
  </mc:AlternateContent>
  <xr:revisionPtr revIDLastSave="0" documentId="13_ncr:1_{939CF5B0-325B-4168-8522-89C5DA48B6C7}" xr6:coauthVersionLast="47" xr6:coauthVersionMax="47" xr10:uidLastSave="{00000000-0000-0000-0000-000000000000}"/>
  <bookViews>
    <workbookView xWindow="-20610" yWindow="2235" windowWidth="20730" windowHeight="1104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(Sub_18)'!$B$9:$R$27</definedName>
    <definedName name="_xlnm.Print_Area" localSheetId="0">'10-4 (021)'!$A$1:$Q$26</definedName>
    <definedName name="_xlnm.Print_Area" localSheetId="2">'10-4 (029)'!$A$1:$R$57</definedName>
    <definedName name="_xlnm.Print_Area" localSheetId="1">'10-4 (22)'!$B$1:$R$27</definedName>
    <definedName name="_xlnm.Print_Area" localSheetId="3">'10-4 (Sub_18)'!$B$1:$R$47</definedName>
    <definedName name="_xlnm.Print_Titles" localSheetId="2">'10-4 (029)'!$1:$11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Q43" i="1"/>
  <c r="R43" i="1"/>
  <c r="P42" i="1"/>
  <c r="Q42" i="1"/>
  <c r="R42" i="1"/>
  <c r="P41" i="1"/>
  <c r="Q41" i="1"/>
  <c r="R41" i="1"/>
  <c r="P40" i="1"/>
  <c r="Q40" i="1"/>
  <c r="R40" i="1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P39" i="1"/>
  <c r="Q39" i="1" s="1"/>
  <c r="R39" i="1" s="1"/>
  <c r="P38" i="1"/>
  <c r="P37" i="1"/>
  <c r="P36" i="1"/>
  <c r="P35" i="1"/>
  <c r="Q35" i="1" s="1"/>
  <c r="R35" i="1" s="1"/>
  <c r="P34" i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P34" i="6"/>
  <c r="P33" i="6"/>
  <c r="Q33" i="6" s="1"/>
  <c r="P32" i="6"/>
  <c r="Q32" i="6" s="1"/>
  <c r="P31" i="6"/>
  <c r="Q31" i="6" s="1"/>
  <c r="R31" i="6" s="1"/>
  <c r="P30" i="6"/>
  <c r="Q30" i="6" s="1"/>
  <c r="P29" i="6"/>
  <c r="Q29" i="6" s="1"/>
  <c r="P17" i="6"/>
  <c r="Q17" i="6" s="1"/>
  <c r="R17" i="6" s="1"/>
  <c r="O17" i="3"/>
  <c r="Q17" i="3" s="1"/>
  <c r="R30" i="6" l="1"/>
  <c r="Q34" i="6"/>
  <c r="R34" i="6" s="1"/>
  <c r="R32" i="6"/>
  <c r="R29" i="6"/>
  <c r="R33" i="6"/>
  <c r="Q36" i="1"/>
  <c r="R36" i="1" s="1"/>
  <c r="Q34" i="1"/>
  <c r="R34" i="1" s="1"/>
  <c r="Q37" i="1"/>
  <c r="R37" i="1" s="1"/>
  <c r="Q38" i="1"/>
  <c r="R38" i="1" s="1"/>
  <c r="P33" i="1"/>
  <c r="Q33" i="1" s="1"/>
  <c r="P32" i="1"/>
  <c r="Q32" i="1" s="1"/>
  <c r="R32" i="1" s="1"/>
  <c r="P31" i="1"/>
  <c r="Q31" i="1" s="1"/>
  <c r="P30" i="1"/>
  <c r="Q30" i="1" s="1"/>
  <c r="P16" i="6"/>
  <c r="Q16" i="6" s="1"/>
  <c r="P15" i="6"/>
  <c r="Q15" i="6" s="1"/>
  <c r="R15" i="6" s="1"/>
  <c r="P14" i="6"/>
  <c r="Q14" i="6" s="1"/>
  <c r="P18" i="5"/>
  <c r="R18" i="5" s="1"/>
  <c r="P17" i="5"/>
  <c r="R17" i="5" s="1"/>
  <c r="R33" i="1" l="1"/>
  <c r="R31" i="1"/>
  <c r="R30" i="1"/>
  <c r="R16" i="6"/>
  <c r="R14" i="6"/>
  <c r="P29" i="1"/>
  <c r="Q29" i="1" s="1"/>
  <c r="P28" i="1"/>
  <c r="Q28" i="1" s="1"/>
  <c r="P27" i="1"/>
  <c r="Q27" i="1" s="1"/>
  <c r="R29" i="1" l="1"/>
  <c r="R28" i="1"/>
  <c r="R27" i="1"/>
  <c r="P22" i="6" l="1"/>
  <c r="Q22" i="6" s="1"/>
  <c r="R22" i="6" s="1"/>
  <c r="P26" i="1"/>
  <c r="Q26" i="1" s="1"/>
  <c r="P26" i="6"/>
  <c r="Q16" i="3"/>
  <c r="R26" i="1" l="1"/>
  <c r="Q26" i="6"/>
  <c r="R26" i="6" s="1"/>
  <c r="P25" i="1" l="1"/>
  <c r="Q25" i="1" s="1"/>
  <c r="R25" i="1" s="1"/>
  <c r="P24" i="1"/>
  <c r="Q24" i="1" s="1"/>
  <c r="P24" i="6"/>
  <c r="P21" i="6"/>
  <c r="Q21" i="6" s="1"/>
  <c r="P27" i="6"/>
  <c r="Q27" i="6" s="1"/>
  <c r="P23" i="6"/>
  <c r="Q23" i="6" s="1"/>
  <c r="P20" i="6"/>
  <c r="P13" i="6"/>
  <c r="P11" i="6"/>
  <c r="Q11" i="6" s="1"/>
  <c r="R24" i="1" l="1"/>
  <c r="Q24" i="6"/>
  <c r="R24" i="6" s="1"/>
  <c r="R21" i="6"/>
  <c r="R27" i="6"/>
  <c r="R23" i="6"/>
  <c r="Q20" i="6"/>
  <c r="R20" i="6" s="1"/>
  <c r="R11" i="6"/>
  <c r="Q13" i="6"/>
  <c r="R13" i="6" s="1"/>
  <c r="P12" i="1" l="1"/>
  <c r="Q12" i="1" s="1"/>
  <c r="P13" i="1"/>
  <c r="Q13" i="1" s="1"/>
  <c r="P14" i="1"/>
  <c r="P15" i="1"/>
  <c r="Q15" i="1" s="1"/>
  <c r="P16" i="1"/>
  <c r="Q16" i="1" s="1"/>
  <c r="R16" i="1" s="1"/>
  <c r="P17" i="1"/>
  <c r="Q17" i="1" s="1"/>
  <c r="P18" i="1"/>
  <c r="P19" i="1"/>
  <c r="P20" i="1"/>
  <c r="P21" i="1"/>
  <c r="P22" i="1"/>
  <c r="Q22" i="1" s="1"/>
  <c r="P23" i="1"/>
  <c r="P28" i="6"/>
  <c r="P19" i="6"/>
  <c r="P25" i="6"/>
  <c r="P12" i="6"/>
  <c r="P35" i="6"/>
  <c r="P18" i="6"/>
  <c r="O16" i="3"/>
  <c r="R15" i="1" l="1"/>
  <c r="R12" i="1"/>
  <c r="R17" i="1"/>
  <c r="R13" i="1"/>
  <c r="Q20" i="1"/>
  <c r="R20" i="1" s="1"/>
  <c r="R22" i="1"/>
  <c r="Q21" i="1"/>
  <c r="R21" i="1" s="1"/>
  <c r="Q14" i="1"/>
  <c r="R14" i="1" s="1"/>
  <c r="Q23" i="1"/>
  <c r="R23" i="1" s="1"/>
  <c r="Q19" i="1"/>
  <c r="R19" i="1" s="1"/>
  <c r="Q18" i="1"/>
  <c r="R18" i="1" s="1"/>
  <c r="Q18" i="6"/>
  <c r="R18" i="6" s="1"/>
  <c r="Q35" i="6" l="1"/>
  <c r="R35" i="6" s="1"/>
  <c r="Q12" i="6"/>
  <c r="R12" i="6" s="1"/>
  <c r="P10" i="6" l="1"/>
  <c r="Q25" i="6" l="1"/>
  <c r="R25" i="6" s="1"/>
  <c r="Q28" i="6"/>
  <c r="R28" i="6" s="1"/>
  <c r="Q19" i="6"/>
  <c r="R19" i="6" s="1"/>
  <c r="Q10" i="6"/>
  <c r="R10" i="6" s="1"/>
</calcChain>
</file>

<file path=xl/sharedStrings.xml><?xml version="1.0" encoding="utf-8"?>
<sst xmlns="http://schemas.openxmlformats.org/spreadsheetml/2006/main" count="828" uniqueCount="128">
  <si>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</si>
  <si>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</si>
  <si>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</si>
  <si>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</si>
  <si>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</si>
  <si>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</si>
  <si>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</si>
  <si>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</si>
  <si>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</si>
  <si>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</si>
  <si>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</si>
  <si>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</si>
  <si>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</si>
  <si>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</si>
  <si>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</si>
  <si>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</si>
  <si>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</si>
  <si>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</si>
  <si>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</si>
  <si>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</si>
  <si>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</si>
  <si>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</si>
  <si>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</si>
  <si>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</si>
  <si>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</si>
  <si>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</si>
  <si>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</si>
  <si>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</si>
  <si>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</si>
  <si>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</si>
  <si>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</si>
  <si>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</si>
  <si>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</si>
  <si>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</si>
  <si>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</si>
  <si>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</si>
  <si>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</si>
  <si>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</si>
  <si>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</si>
  <si>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</si>
  <si>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</si>
  <si>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</si>
  <si>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</si>
  <si>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</si>
  <si>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</si>
  <si>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</si>
  <si>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</si>
  <si>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</si>
  <si>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</si>
  <si>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</si>
  <si>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</si>
  <si>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</si>
  <si>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</si>
  <si>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</si>
  <si>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</si>
  <si>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</si>
  <si>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</si>
  <si>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</si>
  <si>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</si>
  <si>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</si>
  <si>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</si>
  <si>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</si>
  <si>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</si>
  <si>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JOSE LUIS PAZ ARDON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</si>
  <si>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</si>
  <si>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</si>
  <si>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</si>
  <si>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</si>
  <si>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</si>
  <si>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</si>
  <si>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</si>
  <si>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</si>
  <si>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</si>
  <si>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</si>
  <si>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</si>
  <si>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</si>
  <si>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</si>
  <si>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RUTH HERNÁNDEZ REYES</t>
  </si>
  <si>
    <t>DEPARTAMENTO DE ARCHIVO GENERAL</t>
  </si>
  <si>
    <t xml:space="preserve"> DEPARTAMENTO DE CATASTRO Y REGISTRO DE BIENES INMUEBLES</t>
  </si>
  <si>
    <t>COORDINACIÓN GENERAL/ EN COMUNICACIÓN SOCIAL</t>
  </si>
  <si>
    <t>COORDINACION GENERAL/ ACCESO A LA INFORMACIÓN PÚBLICA</t>
  </si>
  <si>
    <t>JOSÉ ANTONIO RADA RIVAS</t>
  </si>
  <si>
    <t>CESAR ANTONIO CORDON CASTILLO</t>
  </si>
  <si>
    <t>Subdirector Ejecutivo IV</t>
  </si>
  <si>
    <t>DARWIN SAEED OQUELI HERRERA</t>
  </si>
  <si>
    <t>DEPARTAMENTO DE PLANIFICACION</t>
  </si>
  <si>
    <t>Antonio Stanin Palencia de la Roca</t>
  </si>
  <si>
    <t>Luis Mario Montenegro Ososrio</t>
  </si>
  <si>
    <t>MARIO SIEGFRIEDO MORALES FIGUEROA</t>
  </si>
  <si>
    <t>ADANNETTE ESPERANZA RODRIGUEZ RODAS</t>
  </si>
  <si>
    <t>JAQUELINE VANESSA MARROQUIN ESTRADA</t>
  </si>
  <si>
    <t>RAFAEL RUIZ URIZAR</t>
  </si>
  <si>
    <t>PABLO JOSUE MARIN CRUZ</t>
  </si>
  <si>
    <t>MARIELA ELISABET GONZALEZ DE PAZ</t>
  </si>
  <si>
    <t>FLOR DE MARIA BAC GUARE</t>
  </si>
  <si>
    <t>DEPARTAMENTO DE CATASTRO</t>
  </si>
  <si>
    <t>CLAUDIA NOHEMI JUÁREZ LÓPEZ</t>
  </si>
  <si>
    <t>Jefe de Archivo</t>
  </si>
  <si>
    <t>Archivo General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</si>
  <si>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</si>
  <si>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</si>
  <si>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</si>
  <si>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</si>
  <si>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</si>
  <si>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ANDERSON YOBANY PERDOMO GARCIA</t>
  </si>
  <si>
    <t>ANDREA ALEJANDRA GUERRA MACZ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</si>
  <si>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</si>
  <si>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</si>
  <si>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</si>
  <si>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</si>
  <si>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</si>
  <si>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</si>
  <si>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</si>
  <si>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</si>
  <si>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DEPARAMENTO SOCIAL</t>
  </si>
  <si>
    <t>DEPARTAMENTO DE PROYECTOS E INFRAESTRUCTUA HABITACIONAL</t>
  </si>
  <si>
    <t>LUIS MANUEL MARROQUÍN PELLECER</t>
  </si>
  <si>
    <t>JOAQUIN POLANCO LÓPEZ</t>
  </si>
  <si>
    <t>KEVIN ESTUARDO GARCÍA ALONZO</t>
  </si>
  <si>
    <t>JAVIER JOSUÉ LÓPEZ GARCÍA</t>
  </si>
  <si>
    <t>SERVICIOS TÉCNICOS EN LA COORDINACIÓN GENERAL EN ACCESO A LA INFORMACIÓN PÚBLICA</t>
  </si>
  <si>
    <t>SERVICIOS TÉCNICOS EN EL DEPARTAMENTO ADMINISTRATIVO EN SECCIÓN DE SERVICIOS GENERALES</t>
  </si>
  <si>
    <t>SERVICIOS TÉCNICOS EN EL DEPARTAMENTO DE ACRHIVO GENERAL</t>
  </si>
  <si>
    <t>DICIEMBRE  2024 - Renglón Presupuestario Sub Grupo 18</t>
  </si>
  <si>
    <t xml:space="preserve"> DICIEMBRE 2024 - Renglón Presupuestario 021</t>
  </si>
  <si>
    <t>DICIEMBRE 2024 - Renglón Presupuestario 022</t>
  </si>
  <si>
    <t>DICIEMBRE  2024 - Renglón Presupuestario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</si>
</sst>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0" fillId="0" borderId="6" xfId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942550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1850588</xdr:colOff>
      <xdr:row>44</xdr:row>
      <xdr:rowOff>161041</xdr:rowOff>
    </xdr:from>
    <xdr:to>
      <xdr:col>9</xdr:col>
      <xdr:colOff>473851</xdr:colOff>
      <xdr:row>54</xdr:row>
      <xdr:rowOff>22413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414059" y="21015188"/>
          <a:ext cx="3968468" cy="1766372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135772</xdr:colOff>
      <xdr:row>38</xdr:row>
      <xdr:rowOff>145673</xdr:rowOff>
    </xdr:from>
    <xdr:to>
      <xdr:col>11</xdr:col>
      <xdr:colOff>67237</xdr:colOff>
      <xdr:row>47</xdr:row>
      <xdr:rowOff>67607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57713" y="17694085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zoomScale="85" zoomScaleNormal="85" zoomScaleSheetLayoutView="85" zoomScalePageLayoutView="85" workbookViewId="0">
      <selection activeCell="A14" sqref="A14:Q14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2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18.75" x14ac:dyDescent="0.3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8.75" x14ac:dyDescent="0.3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.75" x14ac:dyDescent="0.25">
      <c r="A12" s="3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6.25" x14ac:dyDescent="0.4">
      <c r="A13" s="35" t="s">
        <v>125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.75" thickBot="1" x14ac:dyDescent="0.4">
      <c r="A14" s="31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39</v>
      </c>
      <c r="J15" s="17" t="s">
        <v>40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100</v>
      </c>
      <c r="C16" s="5" t="s">
        <v>67</v>
      </c>
      <c r="D16" s="5" t="s">
        <v>66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97</v>
      </c>
      <c r="C17" s="5" t="s">
        <v>98</v>
      </c>
      <c r="D17" s="27" t="s">
        <v>99</v>
      </c>
      <c r="E17" s="5" t="s">
        <v>17</v>
      </c>
      <c r="F17" s="28">
        <v>6800</v>
      </c>
      <c r="G17" s="5" t="s">
        <v>17</v>
      </c>
      <c r="H17" s="5" t="s">
        <v>17</v>
      </c>
      <c r="I17" s="28">
        <v>2000</v>
      </c>
      <c r="J17" s="28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28">
        <f>F17+I17+J17</f>
        <v>9050</v>
      </c>
      <c r="P17" s="29">
        <v>1779.11</v>
      </c>
      <c r="Q17" s="28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:B17">
    <cfRule type="duplicateValues" dxfId="35" priority="1"/>
    <cfRule type="duplicateValues" dxfId="34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7" zoomScale="85" zoomScaleNormal="85" zoomScaleSheetLayoutView="70" workbookViewId="0">
      <selection activeCell="D17" sqref="D17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2" t="s">
        <v>38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18.75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8.75" x14ac:dyDescent="0.3">
      <c r="A11" s="1"/>
      <c r="B11" s="33" t="s">
        <v>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5.75" x14ac:dyDescent="0.25">
      <c r="A12" s="1"/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6.25" x14ac:dyDescent="0.4">
      <c r="B13" s="35" t="s">
        <v>126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x14ac:dyDescent="0.35">
      <c r="B14" s="31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45</v>
      </c>
      <c r="I16" s="21" t="s">
        <v>25</v>
      </c>
      <c r="J16" s="21" t="s">
        <v>39</v>
      </c>
      <c r="K16" s="21" t="s">
        <v>40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87</v>
      </c>
      <c r="D17" s="5" t="s">
        <v>41</v>
      </c>
      <c r="E17" s="5" t="s">
        <v>42</v>
      </c>
      <c r="F17" s="5" t="s">
        <v>17</v>
      </c>
      <c r="G17" s="6">
        <v>24000</v>
      </c>
      <c r="H17" s="5" t="s">
        <v>17</v>
      </c>
      <c r="I17" s="42">
        <v>375</v>
      </c>
      <c r="J17" s="42" t="s">
        <v>17</v>
      </c>
      <c r="K17" s="42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88</v>
      </c>
      <c r="D18" s="5" t="s">
        <v>84</v>
      </c>
      <c r="E18" s="5" t="s">
        <v>42</v>
      </c>
      <c r="F18" s="5" t="s">
        <v>17</v>
      </c>
      <c r="G18" s="6">
        <v>15000</v>
      </c>
      <c r="H18" s="5" t="s">
        <v>17</v>
      </c>
      <c r="I18" s="42">
        <v>375</v>
      </c>
      <c r="J18" s="42" t="s">
        <v>17</v>
      </c>
      <c r="K18" s="42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33" priority="1120"/>
    <cfRule type="duplicateValues" dxfId="32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showGridLines="0" topLeftCell="B1" zoomScale="85" zoomScaleNormal="85" zoomScaleSheetLayoutView="40" zoomScalePageLayoutView="25" workbookViewId="0">
      <selection activeCell="B9" sqref="B9:R9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ht="13.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18" s="1" customFormat="1" ht="23.25" x14ac:dyDescent="0.25">
      <c r="B5" s="40" t="s">
        <v>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18" s="1" customFormat="1" ht="23.25" x14ac:dyDescent="0.35"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1" customFormat="1" ht="26.25" customHeight="1" x14ac:dyDescent="0.25"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2:18" ht="25.5" customHeight="1" x14ac:dyDescent="0.25">
      <c r="B8" s="37" t="s">
        <v>127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ht="20.25" customHeight="1" x14ac:dyDescent="0.25">
      <c r="B9" s="38" t="s">
        <v>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2" customFormat="1" ht="56.25" customHeight="1" thickBot="1" x14ac:dyDescent="0.3">
      <c r="B11" s="24" t="s">
        <v>5</v>
      </c>
      <c r="C11" s="17" t="s">
        <v>6</v>
      </c>
      <c r="D11" s="18" t="s">
        <v>7</v>
      </c>
      <c r="E11" s="17" t="s">
        <v>8</v>
      </c>
      <c r="F11" s="17" t="s">
        <v>23</v>
      </c>
      <c r="G11" s="17" t="s">
        <v>24</v>
      </c>
      <c r="H11" s="17" t="s">
        <v>45</v>
      </c>
      <c r="I11" s="17" t="s">
        <v>25</v>
      </c>
      <c r="J11" s="17" t="s">
        <v>9</v>
      </c>
      <c r="K11" s="17" t="s">
        <v>10</v>
      </c>
      <c r="L11" s="17" t="s">
        <v>11</v>
      </c>
      <c r="M11" s="17" t="s">
        <v>12</v>
      </c>
      <c r="N11" s="17" t="s">
        <v>26</v>
      </c>
      <c r="O11" s="17" t="s">
        <v>13</v>
      </c>
      <c r="P11" s="17" t="s">
        <v>44</v>
      </c>
      <c r="Q11" s="18" t="s">
        <v>15</v>
      </c>
      <c r="R11" s="19" t="s">
        <v>16</v>
      </c>
    </row>
    <row r="12" spans="2:18" ht="42.75" customHeight="1" x14ac:dyDescent="0.25">
      <c r="B12" s="25">
        <v>1</v>
      </c>
      <c r="C12" s="5" t="s">
        <v>48</v>
      </c>
      <c r="D12" s="5" t="s">
        <v>18</v>
      </c>
      <c r="E12" s="5" t="s">
        <v>56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5" si="0">G12</f>
        <v>16000</v>
      </c>
      <c r="Q12" s="6">
        <f>+P12/1.12*5%</f>
        <v>714.28571428571422</v>
      </c>
      <c r="R12" s="6">
        <f t="shared" ref="R12:R25" si="1">P12-Q12</f>
        <v>15285.714285714286</v>
      </c>
    </row>
    <row r="13" spans="2:18" ht="38.1" customHeight="1" x14ac:dyDescent="0.25">
      <c r="B13" s="26">
        <f>B12+1</f>
        <v>2</v>
      </c>
      <c r="C13" s="5" t="s">
        <v>49</v>
      </c>
      <c r="D13" s="5" t="s">
        <v>21</v>
      </c>
      <c r="E13" s="5" t="s">
        <v>53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0" x14ac:dyDescent="0.25">
      <c r="B14" s="26">
        <f t="shared" ref="B14:B43" si="2">B13+1</f>
        <v>3</v>
      </c>
      <c r="C14" s="5" t="s">
        <v>19</v>
      </c>
      <c r="D14" s="5" t="s">
        <v>21</v>
      </c>
      <c r="E14" s="5" t="s">
        <v>51</v>
      </c>
      <c r="F14" s="5" t="s">
        <v>17</v>
      </c>
      <c r="G14" s="6">
        <v>12000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12000</v>
      </c>
      <c r="Q14" s="6">
        <f>P14*0.05</f>
        <v>600</v>
      </c>
      <c r="R14" s="6">
        <f t="shared" si="1"/>
        <v>11400</v>
      </c>
    </row>
    <row r="15" spans="2:18" ht="38.1" customHeight="1" x14ac:dyDescent="0.25">
      <c r="B15" s="26">
        <f t="shared" si="2"/>
        <v>4</v>
      </c>
      <c r="C15" s="5" t="s">
        <v>20</v>
      </c>
      <c r="D15" s="5" t="s">
        <v>18</v>
      </c>
      <c r="E15" s="5" t="s">
        <v>51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26">
        <f t="shared" si="2"/>
        <v>5</v>
      </c>
      <c r="C16" s="5" t="s">
        <v>35</v>
      </c>
      <c r="D16" s="5" t="s">
        <v>21</v>
      </c>
      <c r="E16" s="5" t="s">
        <v>43</v>
      </c>
      <c r="F16" s="5" t="s">
        <v>17</v>
      </c>
      <c r="G16" s="6">
        <v>7500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7500</v>
      </c>
      <c r="Q16" s="6">
        <f>P16*0.05</f>
        <v>375</v>
      </c>
      <c r="R16" s="6">
        <f t="shared" si="1"/>
        <v>7125</v>
      </c>
    </row>
    <row r="17" spans="2:20" ht="38.1" customHeight="1" x14ac:dyDescent="0.25">
      <c r="B17" s="26">
        <f t="shared" si="2"/>
        <v>6</v>
      </c>
      <c r="C17" s="5" t="s">
        <v>31</v>
      </c>
      <c r="D17" s="5" t="s">
        <v>18</v>
      </c>
      <c r="E17" s="5" t="s">
        <v>54</v>
      </c>
      <c r="F17" s="5" t="s">
        <v>17</v>
      </c>
      <c r="G17" s="6">
        <v>14000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14000</v>
      </c>
      <c r="Q17" s="6">
        <f>+P17/1.12*5%</f>
        <v>625</v>
      </c>
      <c r="R17" s="6">
        <f t="shared" si="1"/>
        <v>13375</v>
      </c>
    </row>
    <row r="18" spans="2:20" ht="38.1" customHeight="1" x14ac:dyDescent="0.25">
      <c r="B18" s="26">
        <f t="shared" si="2"/>
        <v>7</v>
      </c>
      <c r="C18" s="5" t="s">
        <v>28</v>
      </c>
      <c r="D18" s="5" t="s">
        <v>21</v>
      </c>
      <c r="E18" s="5" t="s">
        <v>53</v>
      </c>
      <c r="F18" s="5" t="s">
        <v>17</v>
      </c>
      <c r="G18" s="6">
        <v>12000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12000</v>
      </c>
      <c r="Q18" s="6">
        <f>P18*0.05</f>
        <v>600</v>
      </c>
      <c r="R18" s="6">
        <f t="shared" si="1"/>
        <v>11400</v>
      </c>
    </row>
    <row r="19" spans="2:20" ht="38.1" customHeight="1" x14ac:dyDescent="0.25">
      <c r="B19" s="26">
        <f t="shared" si="2"/>
        <v>8</v>
      </c>
      <c r="C19" s="5" t="s">
        <v>30</v>
      </c>
      <c r="D19" s="5" t="s">
        <v>37</v>
      </c>
      <c r="E19" s="5" t="s">
        <v>53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>P19*0.05</f>
        <v>350</v>
      </c>
      <c r="R19" s="6">
        <f t="shared" si="1"/>
        <v>6650</v>
      </c>
    </row>
    <row r="20" spans="2:20" ht="30" x14ac:dyDescent="0.25">
      <c r="B20" s="26">
        <f t="shared" si="2"/>
        <v>9</v>
      </c>
      <c r="C20" s="5" t="s">
        <v>58</v>
      </c>
      <c r="D20" s="5" t="s">
        <v>37</v>
      </c>
      <c r="E20" s="5" t="s">
        <v>53</v>
      </c>
      <c r="F20" s="5" t="s">
        <v>17</v>
      </c>
      <c r="G20" s="6">
        <v>6000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6000</v>
      </c>
      <c r="Q20" s="6">
        <f t="shared" ref="Q20:Q25" si="3">P20*0.05</f>
        <v>300</v>
      </c>
      <c r="R20" s="6">
        <f t="shared" si="1"/>
        <v>5700</v>
      </c>
    </row>
    <row r="21" spans="2:20" ht="30" x14ac:dyDescent="0.25">
      <c r="B21" s="26">
        <f t="shared" si="2"/>
        <v>10</v>
      </c>
      <c r="C21" s="5" t="s">
        <v>60</v>
      </c>
      <c r="D21" s="5" t="s">
        <v>46</v>
      </c>
      <c r="E21" s="5" t="s">
        <v>51</v>
      </c>
      <c r="F21" s="5" t="s">
        <v>17</v>
      </c>
      <c r="G21" s="6">
        <v>9000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9000</v>
      </c>
      <c r="Q21" s="6">
        <f t="shared" si="3"/>
        <v>450</v>
      </c>
      <c r="R21" s="6">
        <f t="shared" si="1"/>
        <v>8550</v>
      </c>
    </row>
    <row r="22" spans="2:20" ht="48" customHeight="1" x14ac:dyDescent="0.25">
      <c r="B22" s="26">
        <f t="shared" si="2"/>
        <v>11</v>
      </c>
      <c r="C22" s="5" t="s">
        <v>64</v>
      </c>
      <c r="D22" s="12" t="s">
        <v>18</v>
      </c>
      <c r="E22" s="12" t="s">
        <v>81</v>
      </c>
      <c r="F22" s="12" t="s">
        <v>17</v>
      </c>
      <c r="G22" s="6">
        <v>12000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12000</v>
      </c>
      <c r="Q22" s="6">
        <f t="shared" si="3"/>
        <v>600</v>
      </c>
      <c r="R22" s="6">
        <f t="shared" si="1"/>
        <v>11400</v>
      </c>
    </row>
    <row r="23" spans="2:20" ht="30" x14ac:dyDescent="0.25">
      <c r="B23" s="26">
        <f t="shared" si="2"/>
        <v>12</v>
      </c>
      <c r="C23" s="12" t="s">
        <v>47</v>
      </c>
      <c r="D23" s="12" t="s">
        <v>46</v>
      </c>
      <c r="E23" s="12" t="s">
        <v>53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3"/>
        <v>350</v>
      </c>
      <c r="R23" s="6">
        <f t="shared" si="1"/>
        <v>6650</v>
      </c>
      <c r="S23" s="4"/>
      <c r="T23" s="4"/>
    </row>
    <row r="24" spans="2:20" s="4" customFormat="1" ht="38.1" customHeight="1" x14ac:dyDescent="0.25">
      <c r="B24" s="26">
        <f t="shared" si="2"/>
        <v>13</v>
      </c>
      <c r="C24" s="12" t="s">
        <v>73</v>
      </c>
      <c r="D24" s="12" t="s">
        <v>46</v>
      </c>
      <c r="E24" s="12" t="s">
        <v>74</v>
      </c>
      <c r="F24" s="12" t="s">
        <v>17</v>
      </c>
      <c r="G24" s="6">
        <v>9000</v>
      </c>
      <c r="H24" s="12" t="s">
        <v>17</v>
      </c>
      <c r="I24" s="12" t="s">
        <v>17</v>
      </c>
      <c r="J24" s="12" t="s">
        <v>17</v>
      </c>
      <c r="K24" s="12" t="s">
        <v>17</v>
      </c>
      <c r="L24" s="12" t="s">
        <v>17</v>
      </c>
      <c r="M24" s="12" t="s">
        <v>17</v>
      </c>
      <c r="N24" s="12" t="s">
        <v>17</v>
      </c>
      <c r="O24" s="12" t="s">
        <v>17</v>
      </c>
      <c r="P24" s="6">
        <f t="shared" si="0"/>
        <v>9000</v>
      </c>
      <c r="Q24" s="6">
        <f t="shared" si="3"/>
        <v>450</v>
      </c>
      <c r="R24" s="6">
        <f t="shared" si="1"/>
        <v>8550</v>
      </c>
    </row>
    <row r="25" spans="2:20" s="4" customFormat="1" ht="38.1" customHeight="1" x14ac:dyDescent="0.25">
      <c r="B25" s="26">
        <f t="shared" si="2"/>
        <v>14</v>
      </c>
      <c r="C25" s="12" t="s">
        <v>75</v>
      </c>
      <c r="D25" s="12" t="s">
        <v>46</v>
      </c>
      <c r="E25" s="5" t="s">
        <v>86</v>
      </c>
      <c r="F25" s="12" t="s">
        <v>17</v>
      </c>
      <c r="G25" s="6">
        <v>7000</v>
      </c>
      <c r="H25" s="12" t="s">
        <v>17</v>
      </c>
      <c r="I25" s="12" t="s">
        <v>17</v>
      </c>
      <c r="J25" s="12" t="s">
        <v>17</v>
      </c>
      <c r="K25" s="12" t="s">
        <v>17</v>
      </c>
      <c r="L25" s="12" t="s">
        <v>17</v>
      </c>
      <c r="M25" s="12" t="s">
        <v>17</v>
      </c>
      <c r="N25" s="12" t="s">
        <v>17</v>
      </c>
      <c r="O25" s="12" t="s">
        <v>17</v>
      </c>
      <c r="P25" s="6">
        <f t="shared" si="0"/>
        <v>7000</v>
      </c>
      <c r="Q25" s="6">
        <f t="shared" si="3"/>
        <v>350</v>
      </c>
      <c r="R25" s="6">
        <f t="shared" si="1"/>
        <v>6650</v>
      </c>
    </row>
    <row r="26" spans="2:20" ht="38.1" customHeight="1" x14ac:dyDescent="0.25">
      <c r="B26" s="26">
        <f t="shared" si="2"/>
        <v>15</v>
      </c>
      <c r="C26" s="14" t="s">
        <v>69</v>
      </c>
      <c r="D26" s="5" t="s">
        <v>21</v>
      </c>
      <c r="E26" s="5" t="s">
        <v>43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ref="P26:P33" si="4">G26</f>
        <v>16000</v>
      </c>
      <c r="Q26" s="6">
        <f t="shared" ref="Q26:Q33" si="5">P26*0.05</f>
        <v>800</v>
      </c>
      <c r="R26" s="6">
        <f t="shared" ref="R26:R33" si="6">P26-Q26</f>
        <v>15200</v>
      </c>
    </row>
    <row r="27" spans="2:20" ht="38.1" customHeight="1" x14ac:dyDescent="0.25">
      <c r="B27" s="26">
        <f t="shared" si="2"/>
        <v>16</v>
      </c>
      <c r="C27" s="23" t="s">
        <v>82</v>
      </c>
      <c r="D27" s="5" t="s">
        <v>18</v>
      </c>
      <c r="E27" s="5" t="s">
        <v>52</v>
      </c>
      <c r="F27" s="5" t="s">
        <v>17</v>
      </c>
      <c r="G27" s="6">
        <v>16000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4"/>
        <v>16000</v>
      </c>
      <c r="Q27" s="6">
        <f t="shared" si="5"/>
        <v>800</v>
      </c>
      <c r="R27" s="6">
        <f t="shared" si="6"/>
        <v>15200</v>
      </c>
    </row>
    <row r="28" spans="2:20" ht="38.1" customHeight="1" x14ac:dyDescent="0.25">
      <c r="B28" s="26">
        <f t="shared" si="2"/>
        <v>17</v>
      </c>
      <c r="C28" s="23" t="s">
        <v>83</v>
      </c>
      <c r="D28" s="5" t="s">
        <v>18</v>
      </c>
      <c r="E28" s="5" t="s">
        <v>57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4"/>
        <v>16000</v>
      </c>
      <c r="Q28" s="6">
        <f t="shared" si="5"/>
        <v>800</v>
      </c>
      <c r="R28" s="6">
        <f t="shared" si="6"/>
        <v>15200</v>
      </c>
    </row>
    <row r="29" spans="2:20" ht="38.1" customHeight="1" x14ac:dyDescent="0.25">
      <c r="B29" s="26">
        <f t="shared" si="2"/>
        <v>18</v>
      </c>
      <c r="C29" s="23" t="s">
        <v>85</v>
      </c>
      <c r="D29" s="5" t="s">
        <v>21</v>
      </c>
      <c r="E29" s="5" t="s">
        <v>53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4"/>
        <v>7000</v>
      </c>
      <c r="Q29" s="6">
        <f t="shared" si="5"/>
        <v>350</v>
      </c>
      <c r="R29" s="6">
        <f t="shared" si="6"/>
        <v>6650</v>
      </c>
    </row>
    <row r="30" spans="2:20" ht="38.1" customHeight="1" x14ac:dyDescent="0.25">
      <c r="B30" s="26">
        <f t="shared" si="2"/>
        <v>19</v>
      </c>
      <c r="C30" s="23" t="s">
        <v>92</v>
      </c>
      <c r="D30" s="5" t="s">
        <v>18</v>
      </c>
      <c r="E30" s="5" t="s">
        <v>96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4"/>
        <v>16000</v>
      </c>
      <c r="Q30" s="6">
        <f t="shared" si="5"/>
        <v>800</v>
      </c>
      <c r="R30" s="6">
        <f t="shared" si="6"/>
        <v>15200</v>
      </c>
    </row>
    <row r="31" spans="2:20" ht="38.1" customHeight="1" x14ac:dyDescent="0.25">
      <c r="B31" s="26">
        <f t="shared" si="2"/>
        <v>20</v>
      </c>
      <c r="C31" s="23" t="s">
        <v>93</v>
      </c>
      <c r="D31" s="5" t="s">
        <v>21</v>
      </c>
      <c r="E31" s="5" t="s">
        <v>43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4"/>
        <v>7000</v>
      </c>
      <c r="Q31" s="6">
        <f t="shared" si="5"/>
        <v>350</v>
      </c>
      <c r="R31" s="6">
        <f t="shared" si="6"/>
        <v>6650</v>
      </c>
    </row>
    <row r="32" spans="2:20" ht="38.1" customHeight="1" x14ac:dyDescent="0.25">
      <c r="B32" s="26">
        <f t="shared" si="2"/>
        <v>21</v>
      </c>
      <c r="C32" s="23" t="s">
        <v>94</v>
      </c>
      <c r="D32" s="5" t="s">
        <v>21</v>
      </c>
      <c r="E32" s="5" t="s">
        <v>59</v>
      </c>
      <c r="F32" s="5" t="s">
        <v>17</v>
      </c>
      <c r="G32" s="6">
        <v>8000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4"/>
        <v>8000</v>
      </c>
      <c r="Q32" s="6">
        <f t="shared" si="5"/>
        <v>400</v>
      </c>
      <c r="R32" s="6">
        <f t="shared" si="6"/>
        <v>7600</v>
      </c>
    </row>
    <row r="33" spans="2:18" ht="38.1" customHeight="1" x14ac:dyDescent="0.25">
      <c r="B33" s="26">
        <f t="shared" si="2"/>
        <v>22</v>
      </c>
      <c r="C33" s="23" t="s">
        <v>95</v>
      </c>
      <c r="D33" s="5" t="s">
        <v>21</v>
      </c>
      <c r="E33" s="5" t="s">
        <v>59</v>
      </c>
      <c r="F33" s="5" t="s">
        <v>17</v>
      </c>
      <c r="G33" s="6">
        <v>8000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4"/>
        <v>8000</v>
      </c>
      <c r="Q33" s="6">
        <f t="shared" si="5"/>
        <v>400</v>
      </c>
      <c r="R33" s="6">
        <f t="shared" si="6"/>
        <v>7600</v>
      </c>
    </row>
    <row r="34" spans="2:18" ht="38.1" customHeight="1" x14ac:dyDescent="0.25">
      <c r="B34" s="26">
        <f t="shared" si="2"/>
        <v>23</v>
      </c>
      <c r="C34" s="23" t="s">
        <v>108</v>
      </c>
      <c r="D34" s="5" t="s">
        <v>21</v>
      </c>
      <c r="E34" s="5" t="s">
        <v>59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ref="P34:P43" si="7">G34</f>
        <v>8000</v>
      </c>
      <c r="Q34" s="6">
        <f t="shared" ref="Q34:Q43" si="8">P34*0.05</f>
        <v>400</v>
      </c>
      <c r="R34" s="6">
        <f t="shared" ref="R34:R43" si="9">P34-Q34</f>
        <v>7600</v>
      </c>
    </row>
    <row r="35" spans="2:18" ht="38.1" customHeight="1" x14ac:dyDescent="0.25">
      <c r="B35" s="26">
        <f t="shared" si="2"/>
        <v>24</v>
      </c>
      <c r="C35" s="23" t="s">
        <v>109</v>
      </c>
      <c r="D35" s="5" t="s">
        <v>18</v>
      </c>
      <c r="E35" s="5" t="s">
        <v>114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7"/>
        <v>13000</v>
      </c>
      <c r="Q35" s="6">
        <f t="shared" si="8"/>
        <v>650</v>
      </c>
      <c r="R35" s="6">
        <f t="shared" si="9"/>
        <v>12350</v>
      </c>
    </row>
    <row r="36" spans="2:18" ht="38.1" customHeight="1" x14ac:dyDescent="0.25">
      <c r="B36" s="26">
        <f t="shared" si="2"/>
        <v>25</v>
      </c>
      <c r="C36" s="23" t="s">
        <v>110</v>
      </c>
      <c r="D36" s="5" t="s">
        <v>21</v>
      </c>
      <c r="E36" s="5" t="s">
        <v>115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7"/>
        <v>8000</v>
      </c>
      <c r="Q36" s="6">
        <f t="shared" si="8"/>
        <v>400</v>
      </c>
      <c r="R36" s="6">
        <f t="shared" si="9"/>
        <v>7600</v>
      </c>
    </row>
    <row r="37" spans="2:18" ht="38.1" customHeight="1" x14ac:dyDescent="0.25">
      <c r="B37" s="26">
        <f t="shared" si="2"/>
        <v>26</v>
      </c>
      <c r="C37" s="23" t="s">
        <v>111</v>
      </c>
      <c r="D37" s="5" t="s">
        <v>18</v>
      </c>
      <c r="E37" s="5" t="s">
        <v>116</v>
      </c>
      <c r="F37" s="5" t="s">
        <v>17</v>
      </c>
      <c r="G37" s="6">
        <v>12000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7"/>
        <v>12000</v>
      </c>
      <c r="Q37" s="6">
        <f t="shared" si="8"/>
        <v>600</v>
      </c>
      <c r="R37" s="6">
        <f t="shared" si="9"/>
        <v>11400</v>
      </c>
    </row>
    <row r="38" spans="2:18" ht="38.1" customHeight="1" x14ac:dyDescent="0.25">
      <c r="B38" s="26">
        <f t="shared" si="2"/>
        <v>27</v>
      </c>
      <c r="C38" s="23" t="s">
        <v>112</v>
      </c>
      <c r="D38" s="5" t="s">
        <v>18</v>
      </c>
      <c r="E38" s="5" t="s">
        <v>116</v>
      </c>
      <c r="F38" s="5" t="s">
        <v>17</v>
      </c>
      <c r="G38" s="6">
        <v>14000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7"/>
        <v>14000</v>
      </c>
      <c r="Q38" s="6">
        <f t="shared" si="8"/>
        <v>700</v>
      </c>
      <c r="R38" s="6">
        <f t="shared" si="9"/>
        <v>13300</v>
      </c>
    </row>
    <row r="39" spans="2:18" ht="38.1" customHeight="1" x14ac:dyDescent="0.25">
      <c r="B39" s="26">
        <f t="shared" si="2"/>
        <v>28</v>
      </c>
      <c r="C39" s="23" t="s">
        <v>113</v>
      </c>
      <c r="D39" s="5" t="s">
        <v>21</v>
      </c>
      <c r="E39" s="5" t="s">
        <v>78</v>
      </c>
      <c r="F39" s="5" t="s">
        <v>17</v>
      </c>
      <c r="G39" s="6">
        <v>8000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7"/>
        <v>8000</v>
      </c>
      <c r="Q39" s="6">
        <f t="shared" si="8"/>
        <v>400</v>
      </c>
      <c r="R39" s="6">
        <f t="shared" si="9"/>
        <v>7600</v>
      </c>
    </row>
    <row r="40" spans="2:18" ht="60" x14ac:dyDescent="0.25">
      <c r="B40" s="26">
        <f t="shared" si="2"/>
        <v>29</v>
      </c>
      <c r="C40" s="23" t="s">
        <v>117</v>
      </c>
      <c r="D40" s="5" t="s">
        <v>21</v>
      </c>
      <c r="E40" s="5" t="s">
        <v>121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7"/>
        <v>8000</v>
      </c>
      <c r="Q40" s="6">
        <f t="shared" si="8"/>
        <v>400</v>
      </c>
      <c r="R40" s="6">
        <f t="shared" si="9"/>
        <v>7600</v>
      </c>
    </row>
    <row r="41" spans="2:18" ht="60" x14ac:dyDescent="0.25">
      <c r="B41" s="26">
        <f t="shared" si="2"/>
        <v>30</v>
      </c>
      <c r="C41" s="23" t="s">
        <v>118</v>
      </c>
      <c r="D41" s="5" t="s">
        <v>21</v>
      </c>
      <c r="E41" s="5" t="s">
        <v>122</v>
      </c>
      <c r="F41" s="5" t="s">
        <v>17</v>
      </c>
      <c r="G41" s="6">
        <v>4500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7"/>
        <v>4500</v>
      </c>
      <c r="Q41" s="6">
        <f t="shared" si="8"/>
        <v>225</v>
      </c>
      <c r="R41" s="6">
        <f t="shared" si="9"/>
        <v>4275</v>
      </c>
    </row>
    <row r="42" spans="2:18" ht="60" x14ac:dyDescent="0.25">
      <c r="B42" s="26">
        <f t="shared" si="2"/>
        <v>31</v>
      </c>
      <c r="C42" s="23" t="s">
        <v>119</v>
      </c>
      <c r="D42" s="5" t="s">
        <v>21</v>
      </c>
      <c r="E42" s="5" t="s">
        <v>122</v>
      </c>
      <c r="F42" s="5" t="s">
        <v>17</v>
      </c>
      <c r="G42" s="6">
        <v>5000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7"/>
        <v>5000</v>
      </c>
      <c r="Q42" s="6">
        <f t="shared" si="8"/>
        <v>250</v>
      </c>
      <c r="R42" s="6">
        <f t="shared" si="9"/>
        <v>4750</v>
      </c>
    </row>
    <row r="43" spans="2:18" ht="45" x14ac:dyDescent="0.25">
      <c r="B43" s="26">
        <f t="shared" si="2"/>
        <v>32</v>
      </c>
      <c r="C43" s="23" t="s">
        <v>120</v>
      </c>
      <c r="D43" s="5" t="s">
        <v>21</v>
      </c>
      <c r="E43" s="5" t="s">
        <v>123</v>
      </c>
      <c r="F43" s="5" t="s">
        <v>17</v>
      </c>
      <c r="G43" s="6">
        <v>6000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7"/>
        <v>6000</v>
      </c>
      <c r="Q43" s="6">
        <f t="shared" si="8"/>
        <v>300</v>
      </c>
      <c r="R43" s="6">
        <f t="shared" si="9"/>
        <v>5700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44:B1048576 B1:B10 B12">
    <cfRule type="duplicateValues" dxfId="31" priority="14"/>
  </conditionalFormatting>
  <conditionalFormatting sqref="C11">
    <cfRule type="duplicateValues" dxfId="30" priority="7"/>
    <cfRule type="duplicateValues" dxfId="29" priority="8"/>
    <cfRule type="duplicateValues" dxfId="28" priority="9"/>
  </conditionalFormatting>
  <conditionalFormatting sqref="C20">
    <cfRule type="duplicateValues" dxfId="27" priority="1119"/>
  </conditionalFormatting>
  <conditionalFormatting sqref="C21">
    <cfRule type="duplicateValues" dxfId="26" priority="1068"/>
  </conditionalFormatting>
  <conditionalFormatting sqref="C22">
    <cfRule type="duplicateValues" dxfId="25" priority="19"/>
    <cfRule type="duplicateValues" dxfId="24" priority="20"/>
    <cfRule type="duplicateValues" dxfId="23" priority="21"/>
    <cfRule type="duplicateValues" dxfId="22" priority="22"/>
    <cfRule type="duplicateValues" dxfId="21" priority="23"/>
  </conditionalFormatting>
  <conditionalFormatting sqref="C23:C25">
    <cfRule type="duplicateValues" dxfId="20" priority="1100"/>
  </conditionalFormatting>
  <conditionalFormatting sqref="C26">
    <cfRule type="duplicateValues" dxfId="19" priority="10"/>
    <cfRule type="duplicateValues" dxfId="18" priority="11"/>
  </conditionalFormatting>
  <conditionalFormatting sqref="C44:C1048576 C1:C10 C12:C22">
    <cfRule type="duplicateValues" dxfId="17" priority="51"/>
  </conditionalFormatting>
  <conditionalFormatting sqref="C44:C1048576 C1:C10 C12:C25">
    <cfRule type="duplicateValues" dxfId="16" priority="15"/>
  </conditionalFormatting>
  <conditionalFormatting sqref="C12:C22">
    <cfRule type="duplicateValues" dxfId="15" priority="1191"/>
  </conditionalFormatting>
  <printOptions horizontalCentered="1" verticalCentered="1"/>
  <pageMargins left="0.25" right="0.25" top="0.75" bottom="0.75" header="0.3" footer="0.3"/>
  <pageSetup paperSize="300" scale="43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5"/>
  <sheetViews>
    <sheetView showGridLines="0" tabSelected="1" topLeftCell="A28" zoomScale="85" zoomScaleNormal="85" zoomScaleSheetLayoutView="70" workbookViewId="0">
      <selection activeCell="A10" sqref="A1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2:18" ht="13.5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s="1" customFormat="1" ht="23.25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2:18" s="1" customFormat="1" ht="23.25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s="1" customFormat="1" ht="36.75" customHeight="1" x14ac:dyDescent="0.25"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ht="33" customHeight="1" x14ac:dyDescent="0.25">
      <c r="B7" s="37" t="s">
        <v>124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33" customHeight="1" x14ac:dyDescent="0.25">
      <c r="B8" s="38" t="s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30" t="s">
        <v>22</v>
      </c>
      <c r="I9" s="30" t="s">
        <v>25</v>
      </c>
      <c r="J9" s="30" t="s">
        <v>9</v>
      </c>
      <c r="K9" s="30" t="s">
        <v>10</v>
      </c>
      <c r="L9" s="30" t="s">
        <v>11</v>
      </c>
      <c r="M9" s="30" t="s">
        <v>12</v>
      </c>
      <c r="N9" s="30" t="s">
        <v>26</v>
      </c>
      <c r="O9" s="30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34</v>
      </c>
      <c r="D10" s="5" t="s">
        <v>21</v>
      </c>
      <c r="E10" s="5" t="s">
        <v>50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5" si="0">G10</f>
        <v>10000</v>
      </c>
      <c r="Q10" s="6">
        <f t="shared" ref="Q10:Q20" si="1">P10*0.05</f>
        <v>500</v>
      </c>
      <c r="R10" s="6">
        <f t="shared" ref="R10:R35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59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35" si="3">B11+1</f>
        <v>3</v>
      </c>
      <c r="C12" s="15" t="s">
        <v>62</v>
      </c>
      <c r="D12" s="5" t="s">
        <v>46</v>
      </c>
      <c r="E12" s="5" t="s">
        <v>43</v>
      </c>
      <c r="F12" s="5" t="s">
        <v>17</v>
      </c>
      <c r="G12" s="6">
        <v>7000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7000</v>
      </c>
      <c r="Q12" s="6">
        <f t="shared" si="1"/>
        <v>350</v>
      </c>
      <c r="R12" s="6">
        <f t="shared" si="2"/>
        <v>6650</v>
      </c>
    </row>
    <row r="13" spans="2:18" ht="41.25" customHeight="1" x14ac:dyDescent="0.25">
      <c r="B13" s="3">
        <f t="shared" si="3"/>
        <v>4</v>
      </c>
      <c r="C13" s="14" t="s">
        <v>68</v>
      </c>
      <c r="D13" s="5" t="s">
        <v>21</v>
      </c>
      <c r="E13" s="5" t="s">
        <v>57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s="4" customFormat="1" ht="38.1" customHeight="1" x14ac:dyDescent="0.25">
      <c r="B14" s="3">
        <f t="shared" si="3"/>
        <v>5</v>
      </c>
      <c r="C14" s="14" t="s">
        <v>89</v>
      </c>
      <c r="D14" s="5" t="s">
        <v>18</v>
      </c>
      <c r="E14" s="5" t="s">
        <v>59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>G14</f>
        <v>16000</v>
      </c>
      <c r="Q14" s="6">
        <f>P14*0.05</f>
        <v>800</v>
      </c>
      <c r="R14" s="6">
        <f>P14-Q14</f>
        <v>15200</v>
      </c>
    </row>
    <row r="15" spans="2:18" s="4" customFormat="1" ht="38.1" customHeight="1" x14ac:dyDescent="0.25">
      <c r="B15" s="3">
        <f t="shared" si="3"/>
        <v>6</v>
      </c>
      <c r="C15" s="14" t="s">
        <v>90</v>
      </c>
      <c r="D15" s="5" t="s">
        <v>18</v>
      </c>
      <c r="E15" s="5" t="s">
        <v>59</v>
      </c>
      <c r="F15" s="5" t="s">
        <v>17</v>
      </c>
      <c r="G15" s="6">
        <v>14000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>G15</f>
        <v>14000</v>
      </c>
      <c r="Q15" s="6">
        <f>P15*0.05</f>
        <v>700</v>
      </c>
      <c r="R15" s="6">
        <f>P15-Q15</f>
        <v>13300</v>
      </c>
    </row>
    <row r="16" spans="2:18" s="4" customFormat="1" ht="38.1" customHeight="1" x14ac:dyDescent="0.25">
      <c r="B16" s="3">
        <f t="shared" si="3"/>
        <v>7</v>
      </c>
      <c r="C16" s="14" t="s">
        <v>91</v>
      </c>
      <c r="D16" s="5" t="s">
        <v>18</v>
      </c>
      <c r="E16" s="5" t="s">
        <v>59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>G16</f>
        <v>12000</v>
      </c>
      <c r="Q16" s="6">
        <f>P16*0.05</f>
        <v>600</v>
      </c>
      <c r="R16" s="6">
        <f>P16-Q16</f>
        <v>11400</v>
      </c>
    </row>
    <row r="17" spans="2:18" s="4" customFormat="1" ht="38.1" customHeight="1" x14ac:dyDescent="0.25">
      <c r="B17" s="3">
        <f t="shared" si="3"/>
        <v>8</v>
      </c>
      <c r="C17" s="14" t="s">
        <v>101</v>
      </c>
      <c r="D17" s="5" t="s">
        <v>18</v>
      </c>
      <c r="E17" s="5" t="s">
        <v>59</v>
      </c>
      <c r="F17" s="5" t="s">
        <v>17</v>
      </c>
      <c r="G17" s="6">
        <v>12000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G17</f>
        <v>12000</v>
      </c>
      <c r="Q17" s="6">
        <f>P17*0.05</f>
        <v>600</v>
      </c>
      <c r="R17" s="6">
        <f>P17-Q17</f>
        <v>11400</v>
      </c>
    </row>
    <row r="18" spans="2:18" ht="38.1" customHeight="1" x14ac:dyDescent="0.25">
      <c r="B18" s="3">
        <f t="shared" si="3"/>
        <v>9</v>
      </c>
      <c r="C18" s="5" t="s">
        <v>65</v>
      </c>
      <c r="D18" s="5" t="s">
        <v>46</v>
      </c>
      <c r="E18" s="5" t="s">
        <v>43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7000</v>
      </c>
      <c r="Q18" s="6">
        <f t="shared" si="1"/>
        <v>350</v>
      </c>
      <c r="R18" s="6">
        <f t="shared" si="2"/>
        <v>6650</v>
      </c>
    </row>
    <row r="19" spans="2:18" ht="30" x14ac:dyDescent="0.25">
      <c r="B19" s="3">
        <f t="shared" si="3"/>
        <v>10</v>
      </c>
      <c r="C19" s="5" t="s">
        <v>32</v>
      </c>
      <c r="D19" s="5" t="s">
        <v>21</v>
      </c>
      <c r="E19" s="5" t="s">
        <v>43</v>
      </c>
      <c r="F19" s="5" t="s">
        <v>17</v>
      </c>
      <c r="G19" s="6">
        <v>8000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8000</v>
      </c>
      <c r="Q19" s="6">
        <f t="shared" si="1"/>
        <v>400</v>
      </c>
      <c r="R19" s="6">
        <f t="shared" si="2"/>
        <v>7600</v>
      </c>
    </row>
    <row r="20" spans="2:18" ht="45" x14ac:dyDescent="0.25">
      <c r="B20" s="3">
        <f t="shared" si="3"/>
        <v>11</v>
      </c>
      <c r="C20" s="14" t="s">
        <v>70</v>
      </c>
      <c r="D20" s="5" t="s">
        <v>21</v>
      </c>
      <c r="E20" s="5" t="s">
        <v>43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 t="shared" si="1"/>
        <v>350</v>
      </c>
      <c r="R20" s="6">
        <f t="shared" si="2"/>
        <v>6650</v>
      </c>
    </row>
    <row r="21" spans="2:18" ht="30" x14ac:dyDescent="0.25">
      <c r="B21" s="3">
        <f t="shared" si="3"/>
        <v>12</v>
      </c>
      <c r="C21" s="14" t="s">
        <v>33</v>
      </c>
      <c r="D21" s="5" t="s">
        <v>21</v>
      </c>
      <c r="E21" s="5" t="s">
        <v>43</v>
      </c>
      <c r="F21" s="5" t="s">
        <v>17</v>
      </c>
      <c r="G21" s="6">
        <v>10000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10000</v>
      </c>
      <c r="Q21" s="6">
        <f>+P21/1.12*5%</f>
        <v>446.42857142857139</v>
      </c>
      <c r="R21" s="6">
        <f t="shared" si="2"/>
        <v>9553.5714285714294</v>
      </c>
    </row>
    <row r="22" spans="2:18" ht="30" x14ac:dyDescent="0.25">
      <c r="B22" s="3">
        <f t="shared" si="3"/>
        <v>13</v>
      </c>
      <c r="C22" s="12" t="s">
        <v>77</v>
      </c>
      <c r="D22" s="12" t="s">
        <v>46</v>
      </c>
      <c r="E22" s="12" t="s">
        <v>56</v>
      </c>
      <c r="F22" s="12" t="s">
        <v>17</v>
      </c>
      <c r="G22" s="6">
        <v>9000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9000</v>
      </c>
      <c r="Q22" s="6">
        <f>P22*0.05</f>
        <v>450</v>
      </c>
      <c r="R22" s="6">
        <f t="shared" si="2"/>
        <v>8550</v>
      </c>
    </row>
    <row r="23" spans="2:18" ht="45.75" customHeight="1" x14ac:dyDescent="0.25">
      <c r="B23" s="3">
        <f t="shared" si="3"/>
        <v>14</v>
      </c>
      <c r="C23" s="14" t="s">
        <v>71</v>
      </c>
      <c r="D23" s="5" t="s">
        <v>21</v>
      </c>
      <c r="E23" s="5" t="s">
        <v>79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>P23*0.05</f>
        <v>350</v>
      </c>
      <c r="R23" s="6">
        <f t="shared" si="2"/>
        <v>6650</v>
      </c>
    </row>
    <row r="24" spans="2:18" ht="43.5" customHeight="1" x14ac:dyDescent="0.25">
      <c r="B24" s="3">
        <f t="shared" si="3"/>
        <v>15</v>
      </c>
      <c r="C24" s="14" t="s">
        <v>61</v>
      </c>
      <c r="D24" s="5" t="s">
        <v>21</v>
      </c>
      <c r="E24" s="5" t="s">
        <v>80</v>
      </c>
      <c r="F24" s="5" t="s">
        <v>17</v>
      </c>
      <c r="G24" s="6">
        <v>9000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9000</v>
      </c>
      <c r="Q24" s="6">
        <f t="shared" ref="Q24:Q35" si="4">P24*0.05</f>
        <v>450</v>
      </c>
      <c r="R24" s="6">
        <f t="shared" si="2"/>
        <v>8550</v>
      </c>
    </row>
    <row r="25" spans="2:18" ht="41.25" customHeight="1" x14ac:dyDescent="0.25">
      <c r="B25" s="3">
        <f t="shared" si="3"/>
        <v>16</v>
      </c>
      <c r="C25" s="5" t="s">
        <v>29</v>
      </c>
      <c r="D25" s="5" t="s">
        <v>46</v>
      </c>
      <c r="E25" s="5" t="s">
        <v>57</v>
      </c>
      <c r="F25" s="5" t="s">
        <v>17</v>
      </c>
      <c r="G25" s="6">
        <v>7000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7000</v>
      </c>
      <c r="Q25" s="6">
        <f t="shared" si="4"/>
        <v>350</v>
      </c>
      <c r="R25" s="6">
        <f t="shared" si="2"/>
        <v>6650</v>
      </c>
    </row>
    <row r="26" spans="2:18" ht="41.25" customHeight="1" x14ac:dyDescent="0.25">
      <c r="B26" s="3">
        <f t="shared" si="3"/>
        <v>17</v>
      </c>
      <c r="C26" s="14" t="s">
        <v>76</v>
      </c>
      <c r="D26" s="5" t="s">
        <v>21</v>
      </c>
      <c r="E26" s="5" t="s">
        <v>53</v>
      </c>
      <c r="F26" s="5" t="s">
        <v>17</v>
      </c>
      <c r="G26" s="6">
        <v>7000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7000</v>
      </c>
      <c r="Q26" s="6">
        <f t="shared" si="4"/>
        <v>350</v>
      </c>
      <c r="R26" s="6">
        <f t="shared" si="2"/>
        <v>6650</v>
      </c>
    </row>
    <row r="27" spans="2:18" ht="41.25" customHeight="1" x14ac:dyDescent="0.25">
      <c r="B27" s="3">
        <f t="shared" si="3"/>
        <v>18</v>
      </c>
      <c r="C27" s="14" t="s">
        <v>72</v>
      </c>
      <c r="D27" s="5" t="s">
        <v>21</v>
      </c>
      <c r="E27" s="5" t="s">
        <v>78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8000</v>
      </c>
      <c r="Q27" s="6">
        <f t="shared" si="4"/>
        <v>400</v>
      </c>
      <c r="R27" s="6">
        <f t="shared" si="2"/>
        <v>7600</v>
      </c>
    </row>
    <row r="28" spans="2:18" ht="41.25" customHeight="1" x14ac:dyDescent="0.25">
      <c r="B28" s="3">
        <f t="shared" si="3"/>
        <v>19</v>
      </c>
      <c r="C28" s="5" t="s">
        <v>36</v>
      </c>
      <c r="D28" s="5" t="s">
        <v>21</v>
      </c>
      <c r="E28" s="5" t="s">
        <v>54</v>
      </c>
      <c r="F28" s="5" t="s">
        <v>17</v>
      </c>
      <c r="G28" s="6">
        <v>10000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10000</v>
      </c>
      <c r="Q28" s="6">
        <f t="shared" si="4"/>
        <v>500</v>
      </c>
      <c r="R28" s="6">
        <f t="shared" si="2"/>
        <v>9500</v>
      </c>
    </row>
    <row r="29" spans="2:18" ht="54.75" customHeight="1" x14ac:dyDescent="0.25">
      <c r="B29" s="3">
        <f t="shared" si="3"/>
        <v>20</v>
      </c>
      <c r="C29" s="5" t="s">
        <v>102</v>
      </c>
      <c r="D29" s="5" t="s">
        <v>18</v>
      </c>
      <c r="E29" s="5" t="s">
        <v>43</v>
      </c>
      <c r="F29" s="5" t="s">
        <v>17</v>
      </c>
      <c r="G29" s="6">
        <v>9000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9000</v>
      </c>
      <c r="Q29" s="6">
        <f t="shared" si="4"/>
        <v>450</v>
      </c>
      <c r="R29" s="6">
        <f t="shared" si="2"/>
        <v>8550</v>
      </c>
    </row>
    <row r="30" spans="2:18" ht="41.25" customHeight="1" x14ac:dyDescent="0.25">
      <c r="B30" s="3">
        <f t="shared" si="3"/>
        <v>21</v>
      </c>
      <c r="C30" s="5" t="s">
        <v>103</v>
      </c>
      <c r="D30" s="5" t="s">
        <v>21</v>
      </c>
      <c r="E30" s="5" t="s">
        <v>57</v>
      </c>
      <c r="F30" s="5" t="s">
        <v>17</v>
      </c>
      <c r="G30" s="6">
        <v>7000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7000</v>
      </c>
      <c r="Q30" s="6">
        <f t="shared" si="4"/>
        <v>350</v>
      </c>
      <c r="R30" s="6">
        <f t="shared" si="2"/>
        <v>6650</v>
      </c>
    </row>
    <row r="31" spans="2:18" ht="41.25" customHeight="1" x14ac:dyDescent="0.25">
      <c r="B31" s="3">
        <f t="shared" si="3"/>
        <v>22</v>
      </c>
      <c r="C31" s="5" t="s">
        <v>104</v>
      </c>
      <c r="D31" s="5" t="s">
        <v>18</v>
      </c>
      <c r="E31" s="5" t="s">
        <v>43</v>
      </c>
      <c r="F31" s="5" t="s">
        <v>17</v>
      </c>
      <c r="G31" s="6">
        <v>9000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9000</v>
      </c>
      <c r="Q31" s="6">
        <f t="shared" si="4"/>
        <v>450</v>
      </c>
      <c r="R31" s="6">
        <f t="shared" si="2"/>
        <v>8550</v>
      </c>
    </row>
    <row r="32" spans="2:18" ht="41.25" customHeight="1" x14ac:dyDescent="0.25">
      <c r="B32" s="3">
        <f t="shared" si="3"/>
        <v>23</v>
      </c>
      <c r="C32" s="5" t="s">
        <v>105</v>
      </c>
      <c r="D32" s="5" t="s">
        <v>21</v>
      </c>
      <c r="E32" s="5" t="s">
        <v>53</v>
      </c>
      <c r="F32" s="5" t="s">
        <v>17</v>
      </c>
      <c r="G32" s="6">
        <v>7000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0"/>
        <v>7000</v>
      </c>
      <c r="Q32" s="6">
        <f t="shared" si="4"/>
        <v>350</v>
      </c>
      <c r="R32" s="6">
        <f t="shared" si="2"/>
        <v>6650</v>
      </c>
    </row>
    <row r="33" spans="2:18" ht="41.25" customHeight="1" x14ac:dyDescent="0.25">
      <c r="B33" s="3">
        <f t="shared" si="3"/>
        <v>24</v>
      </c>
      <c r="C33" s="5" t="s">
        <v>106</v>
      </c>
      <c r="D33" s="5" t="s">
        <v>21</v>
      </c>
      <c r="E33" s="5" t="s">
        <v>78</v>
      </c>
      <c r="F33" s="5" t="s">
        <v>17</v>
      </c>
      <c r="G33" s="6">
        <v>700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0"/>
        <v>700</v>
      </c>
      <c r="Q33" s="6">
        <f t="shared" si="4"/>
        <v>35</v>
      </c>
      <c r="R33" s="6">
        <f t="shared" si="2"/>
        <v>665</v>
      </c>
    </row>
    <row r="34" spans="2:18" ht="41.25" customHeight="1" x14ac:dyDescent="0.25">
      <c r="B34" s="3">
        <f t="shared" si="3"/>
        <v>25</v>
      </c>
      <c r="C34" s="5" t="s">
        <v>107</v>
      </c>
      <c r="D34" s="5" t="s">
        <v>18</v>
      </c>
      <c r="E34" s="5" t="s">
        <v>54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0"/>
        <v>8000</v>
      </c>
      <c r="Q34" s="6">
        <f t="shared" si="4"/>
        <v>400</v>
      </c>
      <c r="R34" s="6">
        <f t="shared" si="2"/>
        <v>7600</v>
      </c>
    </row>
    <row r="35" spans="2:18" ht="41.25" customHeight="1" x14ac:dyDescent="0.25">
      <c r="B35" s="3">
        <f t="shared" si="3"/>
        <v>26</v>
      </c>
      <c r="C35" s="15" t="s">
        <v>63</v>
      </c>
      <c r="D35" s="5" t="s">
        <v>18</v>
      </c>
      <c r="E35" s="5" t="s">
        <v>55</v>
      </c>
      <c r="F35" s="5" t="s">
        <v>17</v>
      </c>
      <c r="G35" s="6">
        <v>12000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0"/>
        <v>12000</v>
      </c>
      <c r="Q35" s="6">
        <f t="shared" si="4"/>
        <v>600</v>
      </c>
      <c r="R35" s="6">
        <f t="shared" si="2"/>
        <v>11400</v>
      </c>
    </row>
  </sheetData>
  <sortState xmlns:xlrd2="http://schemas.microsoft.com/office/spreadsheetml/2017/richdata2" ref="B10:R35">
    <sortCondition ref="B10:B35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14" priority="17"/>
    <cfRule type="duplicateValues" dxfId="13" priority="18"/>
  </conditionalFormatting>
  <conditionalFormatting sqref="C11">
    <cfRule type="duplicateValues" dxfId="12" priority="1138"/>
  </conditionalFormatting>
  <conditionalFormatting sqref="C12 C18">
    <cfRule type="duplicateValues" dxfId="11" priority="1058"/>
  </conditionalFormatting>
  <conditionalFormatting sqref="C40:C1048576 C1:C8 C11">
    <cfRule type="duplicateValues" dxfId="10" priority="1059"/>
  </conditionalFormatting>
  <conditionalFormatting sqref="C40:C1048576 C1:C8 C18:C28 C11:C13 C35">
    <cfRule type="duplicateValues" dxfId="9" priority="1055"/>
  </conditionalFormatting>
  <conditionalFormatting sqref="C40:C1048576">
    <cfRule type="duplicateValues" dxfId="8" priority="1061"/>
  </conditionalFormatting>
  <conditionalFormatting sqref="C17">
    <cfRule type="duplicateValues" dxfId="7" priority="5"/>
  </conditionalFormatting>
  <conditionalFormatting sqref="C17">
    <cfRule type="duplicateValues" dxfId="6" priority="4"/>
  </conditionalFormatting>
  <conditionalFormatting sqref="C40:C1048576 C18:C28 C1:C8 C35 C10:C16">
    <cfRule type="duplicateValues" dxfId="5" priority="1159"/>
  </conditionalFormatting>
  <conditionalFormatting sqref="C19:C28 C13 C35">
    <cfRule type="duplicateValues" dxfId="4" priority="1160"/>
  </conditionalFormatting>
  <conditionalFormatting sqref="C29:C34">
    <cfRule type="duplicateValues" dxfId="3" priority="1"/>
  </conditionalFormatting>
  <conditionalFormatting sqref="C29:C34">
    <cfRule type="duplicateValues" dxfId="2" priority="2"/>
  </conditionalFormatting>
  <conditionalFormatting sqref="C29:C34">
    <cfRule type="duplicateValues" dxfId="1" priority="3"/>
  </conditionalFormatting>
  <conditionalFormatting sqref="C14:C16">
    <cfRule type="duplicateValues" dxfId="0" priority="1176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2025-01-07T15:24:55Z</cp:lastPrinted>
  <dcterms:created xsi:type="dcterms:W3CDTF">2019-10-02T21:20:13Z</dcterms:created>
  <dcterms:modified xsi:type="dcterms:W3CDTF">2025-01-07T15:25:02Z</dcterms:modified>
</cp:coreProperties>
</file>