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6. JUNIO\"/>
    </mc:Choice>
  </mc:AlternateContent>
  <xr:revisionPtr revIDLastSave="0" documentId="13_ncr:1_{17BACF01-96A9-490D-8674-21790F6EDCC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(Sub_18)'!$B$9:$R$17</definedName>
    <definedName name="_xlnm.Print_Area" localSheetId="0">'10-4 (021)'!$A$1:$Q$26</definedName>
    <definedName name="_xlnm.Print_Area" localSheetId="2">'10-4 (029)'!$A$1:$S$50</definedName>
    <definedName name="_xlnm.Print_Area" localSheetId="1">'10-4 (22)'!$B$1:$R$27</definedName>
    <definedName name="_xlnm.Print_Area" localSheetId="3">'10-4 (Sub_18)'!$A$1:$R$71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6" l="1"/>
  <c r="Q62" i="6"/>
  <c r="R62" i="6" s="1"/>
  <c r="P61" i="6"/>
  <c r="Q61" i="6" s="1"/>
  <c r="R61" i="6" s="1"/>
  <c r="P60" i="6"/>
  <c r="P59" i="6"/>
  <c r="P58" i="6"/>
  <c r="P57" i="6"/>
  <c r="P56" i="6"/>
  <c r="Q56" i="6" s="1"/>
  <c r="P55" i="6"/>
  <c r="P54" i="6"/>
  <c r="Q54" i="6" s="1"/>
  <c r="R54" i="6" s="1"/>
  <c r="P53" i="6"/>
  <c r="Q53" i="6" s="1"/>
  <c r="R53" i="6" s="1"/>
  <c r="P52" i="6"/>
  <c r="Q52" i="6" s="1"/>
  <c r="P49" i="6"/>
  <c r="P48" i="6"/>
  <c r="Q48" i="6" s="1"/>
  <c r="P47" i="6"/>
  <c r="Q47" i="6" s="1"/>
  <c r="R47" i="6" s="1"/>
  <c r="P46" i="6"/>
  <c r="Q46" i="6" s="1"/>
  <c r="P45" i="6"/>
  <c r="Q45" i="6" s="1"/>
  <c r="P44" i="6"/>
  <c r="Q44" i="6" s="1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Q17" i="3"/>
  <c r="O17" i="3"/>
  <c r="Q55" i="6" l="1"/>
  <c r="R55" i="6" s="1"/>
  <c r="R44" i="6"/>
  <c r="R45" i="6"/>
  <c r="Q49" i="6"/>
  <c r="R49" i="6" s="1"/>
  <c r="Q57" i="6"/>
  <c r="R57" i="6" s="1"/>
  <c r="R46" i="6"/>
  <c r="Q58" i="6"/>
  <c r="R58" i="6" s="1"/>
  <c r="Q59" i="6"/>
  <c r="R59" i="6" s="1"/>
  <c r="Q60" i="6"/>
  <c r="R60" i="6" s="1"/>
  <c r="R56" i="6"/>
  <c r="R52" i="6"/>
  <c r="R48" i="6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12" i="1"/>
  <c r="Q43" i="6" l="1"/>
  <c r="R43" i="6" s="1"/>
  <c r="Q42" i="6"/>
  <c r="R42" i="6" s="1"/>
  <c r="Q41" i="6"/>
  <c r="R41" i="6" s="1"/>
  <c r="Q48" i="1" l="1"/>
  <c r="R48" i="1" s="1"/>
  <c r="S48" i="1" s="1"/>
  <c r="Q47" i="1"/>
  <c r="Q46" i="1"/>
  <c r="R46" i="1" s="1"/>
  <c r="S46" i="1" s="1"/>
  <c r="Q45" i="1"/>
  <c r="R45" i="1" s="1"/>
  <c r="S45" i="1" s="1"/>
  <c r="Q44" i="1"/>
  <c r="R44" i="1" s="1"/>
  <c r="Q38" i="6"/>
  <c r="R38" i="6" s="1"/>
  <c r="Q36" i="6"/>
  <c r="Q35" i="6"/>
  <c r="R35" i="6" s="1"/>
  <c r="Q34" i="6"/>
  <c r="R34" i="6" s="1"/>
  <c r="Q28" i="6"/>
  <c r="Q25" i="6"/>
  <c r="Q24" i="6"/>
  <c r="R24" i="6" s="1"/>
  <c r="Q23" i="6"/>
  <c r="R23" i="6" s="1"/>
  <c r="Q21" i="6"/>
  <c r="R21" i="6" s="1"/>
  <c r="Q20" i="6"/>
  <c r="R20" i="6" s="1"/>
  <c r="Q43" i="1"/>
  <c r="R43" i="1" s="1"/>
  <c r="S43" i="1" s="1"/>
  <c r="Q42" i="1"/>
  <c r="R42" i="1" s="1"/>
  <c r="S42" i="1" s="1"/>
  <c r="Q41" i="1"/>
  <c r="R41" i="1" s="1"/>
  <c r="Q40" i="1"/>
  <c r="Q39" i="1"/>
  <c r="R39" i="1" s="1"/>
  <c r="S39" i="1" s="1"/>
  <c r="Q38" i="1"/>
  <c r="Q37" i="1"/>
  <c r="Q36" i="1"/>
  <c r="R36" i="1" s="1"/>
  <c r="S36" i="1" s="1"/>
  <c r="Q35" i="1"/>
  <c r="B11" i="6"/>
  <c r="B12" i="6" s="1"/>
  <c r="B13" i="6" s="1"/>
  <c r="B14" i="6" s="1"/>
  <c r="B15" i="6" s="1"/>
  <c r="B16" i="6" s="1"/>
  <c r="B17" i="6" s="1"/>
  <c r="B18" i="6" s="1"/>
  <c r="B19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Q34" i="1"/>
  <c r="Q33" i="1"/>
  <c r="R33" i="1" s="1"/>
  <c r="S33" i="1" s="1"/>
  <c r="Q32" i="1"/>
  <c r="R32" i="1" s="1"/>
  <c r="Q31" i="1"/>
  <c r="Q30" i="1"/>
  <c r="R30" i="1" s="1"/>
  <c r="S30" i="1" s="1"/>
  <c r="Q29" i="1"/>
  <c r="Q28" i="1"/>
  <c r="Q27" i="1"/>
  <c r="R27" i="1" s="1"/>
  <c r="S27" i="1" s="1"/>
  <c r="Q18" i="6"/>
  <c r="R18" i="6" s="1"/>
  <c r="Q40" i="6" l="1"/>
  <c r="R40" i="6" s="1"/>
  <c r="R47" i="1"/>
  <c r="S47" i="1" s="1"/>
  <c r="R36" i="6"/>
  <c r="Q30" i="6"/>
  <c r="R30" i="6" s="1"/>
  <c r="Q29" i="6"/>
  <c r="R29" i="6" s="1"/>
  <c r="S44" i="1"/>
  <c r="Q39" i="6"/>
  <c r="R39" i="6" s="1"/>
  <c r="Q37" i="6"/>
  <c r="R37" i="6" s="1"/>
  <c r="Q33" i="6"/>
  <c r="R33" i="6" s="1"/>
  <c r="Q31" i="6"/>
  <c r="R31" i="6" s="1"/>
  <c r="Q32" i="6"/>
  <c r="R32" i="6" s="1"/>
  <c r="R28" i="6"/>
  <c r="Q27" i="6"/>
  <c r="R27" i="6" s="1"/>
  <c r="S41" i="1"/>
  <c r="Q26" i="6"/>
  <c r="R26" i="6" s="1"/>
  <c r="Q22" i="6"/>
  <c r="R22" i="6" s="1"/>
  <c r="R25" i="6"/>
  <c r="R38" i="1"/>
  <c r="S38" i="1" s="1"/>
  <c r="R40" i="1"/>
  <c r="S40" i="1" s="1"/>
  <c r="R37" i="1"/>
  <c r="S37" i="1" s="1"/>
  <c r="R35" i="1"/>
  <c r="S35" i="1" s="1"/>
  <c r="R34" i="1"/>
  <c r="S34" i="1" s="1"/>
  <c r="S32" i="1"/>
  <c r="R31" i="1"/>
  <c r="S31" i="1" s="1"/>
  <c r="Q19" i="6"/>
  <c r="R19" i="6" s="1"/>
  <c r="R28" i="1"/>
  <c r="S28" i="1" s="1"/>
  <c r="R29" i="1"/>
  <c r="S29" i="1" s="1"/>
  <c r="Q26" i="1"/>
  <c r="R26" i="1" s="1"/>
  <c r="S26" i="1" s="1"/>
  <c r="Q25" i="1"/>
  <c r="R25" i="1" s="1"/>
  <c r="Q24" i="1"/>
  <c r="R24" i="1" s="1"/>
  <c r="P18" i="5"/>
  <c r="R18" i="5" s="1"/>
  <c r="P17" i="5"/>
  <c r="R17" i="5" s="1"/>
  <c r="S25" i="1" l="1"/>
  <c r="S24" i="1"/>
  <c r="Q23" i="1"/>
  <c r="R23" i="1" s="1"/>
  <c r="Q22" i="1"/>
  <c r="R22" i="1" s="1"/>
  <c r="S23" i="1" l="1"/>
  <c r="S22" i="1"/>
  <c r="Q21" i="1" l="1"/>
  <c r="R21" i="1" s="1"/>
  <c r="Q16" i="3"/>
  <c r="S21" i="1" l="1"/>
  <c r="Q16" i="6"/>
  <c r="R16" i="6" s="1"/>
  <c r="Q20" i="1" l="1"/>
  <c r="R20" i="1" s="1"/>
  <c r="Q17" i="6"/>
  <c r="Q15" i="6"/>
  <c r="Q11" i="6"/>
  <c r="S20" i="1" l="1"/>
  <c r="R17" i="6"/>
  <c r="R15" i="6"/>
  <c r="Q14" i="6"/>
  <c r="R14" i="6" s="1"/>
  <c r="R11" i="6"/>
  <c r="Q12" i="6"/>
  <c r="R12" i="6" s="1"/>
  <c r="Q11" i="1" l="1"/>
  <c r="R11" i="1" s="1"/>
  <c r="Q12" i="1"/>
  <c r="R12" i="1" s="1"/>
  <c r="Q13" i="1"/>
  <c r="Q14" i="1"/>
  <c r="R14" i="1" s="1"/>
  <c r="Q15" i="1"/>
  <c r="Q16" i="1"/>
  <c r="Q17" i="1"/>
  <c r="Q18" i="1"/>
  <c r="Q19" i="1"/>
  <c r="O16" i="3"/>
  <c r="S14" i="1" l="1"/>
  <c r="S11" i="1"/>
  <c r="S12" i="1"/>
  <c r="R17" i="1"/>
  <c r="S17" i="1" s="1"/>
  <c r="R18" i="1"/>
  <c r="S18" i="1" s="1"/>
  <c r="R13" i="1"/>
  <c r="S13" i="1" s="1"/>
  <c r="R19" i="1"/>
  <c r="S19" i="1" s="1"/>
  <c r="R16" i="1"/>
  <c r="S16" i="1" s="1"/>
  <c r="R15" i="1"/>
  <c r="S15" i="1" s="1"/>
  <c r="Q13" i="6" l="1"/>
  <c r="R13" i="6" s="1"/>
  <c r="Q10" i="6"/>
  <c r="R10" i="6" s="1"/>
</calcChain>
</file>

<file path=xl/sharedStrings.xml><?xml version="1.0" encoding="utf-8"?>
<sst xmlns="http://schemas.openxmlformats.org/spreadsheetml/2006/main" count="1200" uniqueCount="178">
  <si>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</si>
  <si>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</si>
  <si>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</si>
  <si>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</si>
  <si>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</si>
  <si>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</si>
  <si>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</si>
  <si>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</si>
  <si>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</si>
  <si>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</si>
  <si>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</si>
  <si>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</si>
  <si>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</si>
  <si>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</si>
  <si>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</si>
  <si>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</si>
  <si>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</si>
  <si>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</si>
  <si>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</si>
  <si>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</si>
  <si>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</si>
  <si>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</si>
  <si>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</si>
  <si>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</si>
  <si>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</si>
  <si>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</si>
  <si>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</si>
  <si>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</si>
  <si>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</si>
  <si>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</si>
  <si>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</si>
  <si>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</si>
  <si>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</si>
  <si>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</si>
  <si>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</si>
  <si>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</si>
  <si>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</si>
  <si>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</si>
  <si>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</si>
  <si>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</si>
  <si>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</si>
  <si>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</si>
  <si>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</si>
  <si>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</si>
  <si>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</si>
  <si>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</si>
  <si>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</si>
  <si>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</si>
  <si>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</si>
  <si>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ADMINISTRATIVO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</si>
  <si>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</si>
  <si>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</si>
  <si>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</si>
  <si>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</si>
  <si>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</si>
  <si>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</si>
  <si>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GUADALUPE MAGDALENA SOTO MONTOYA</t>
  </si>
  <si>
    <t>Departamento Financiero</t>
  </si>
  <si>
    <t>Encargado Fondo Rotativo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</si>
  <si>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</si>
  <si>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</si>
  <si>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</si>
  <si>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</si>
  <si>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</si>
  <si>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</si>
  <si>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</si>
  <si>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</si>
  <si>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</si>
  <si>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</si>
  <si>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</si>
  <si>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</si>
  <si>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</si>
  <si>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</si>
  <si>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</si>
  <si>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</si>
  <si>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</si>
  <si>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</si>
  <si>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</si>
  <si>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</si>
  <si>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</si>
  <si>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</si>
  <si>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</si>
  <si>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</si>
  <si>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</si>
  <si>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</si>
  <si>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</si>
  <si>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</si>
  <si>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</si>
  <si>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</si>
  <si>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</si>
  <si>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</si>
  <si>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</si>
  <si>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</si>
  <si>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</si>
  <si>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</si>
  <si>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</si>
  <si>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</si>
  <si>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</si>
  <si>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</si>
  <si>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SOCIAL</t>
  </si>
  <si>
    <t>SERVICIOS TÉCNICOS EN EL DEPARTAMENTO SOCIAL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</si>
  <si>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</si>
  <si>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</si>
  <si>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</si>
  <si>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</si>
  <si>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</si>
  <si>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</si>
  <si>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</si>
  <si>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</si>
  <si>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</si>
  <si>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</si>
  <si>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</si>
  <si>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</si>
  <si>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</si>
  <si>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</si>
  <si>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</si>
  <si>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</si>
  <si>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</si>
  <si>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DEPARTAMENTO FINANCIERO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</si>
  <si>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</si>
  <si>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</si>
  <si>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</si>
  <si>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SERVICIOS PROFESIONALES </t>
  </si>
  <si>
    <t xml:space="preserve">DEPARTAMENTO DE FOMENTO Y DESARROLLO DE VIVIENDA - SECCION DE PLANIFICACION Y PROGRAMACION </t>
  </si>
  <si>
    <t>ANDREA MARIA SOTO RUIZ</t>
  </si>
  <si>
    <t>JUAN CARLOS BETANCOURT SANTOS</t>
  </si>
  <si>
    <t>JOSE ALEJANDRO DIAZ BARNEOND</t>
  </si>
  <si>
    <t>LONDY LUCRECIA ELIAS CESEÑA</t>
  </si>
  <si>
    <t>MARLON RICARDO SALAZAR VALENZUELA</t>
  </si>
  <si>
    <t>CHRISTIAN MANUEL LOPEZ</t>
  </si>
  <si>
    <t>LESLY PAOLA MAAZ ALVARADO DE PUZUL</t>
  </si>
  <si>
    <t>ABNER JOSUE ACEYTUNO MORAN</t>
  </si>
  <si>
    <t>QUEVI VENJAMIN ALVARADO CANO</t>
  </si>
  <si>
    <t>CLAUDIA NOHEMI JUÁREZ LÓPEZ</t>
  </si>
  <si>
    <t>Jefe de Archivo</t>
  </si>
  <si>
    <t>Archivo General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</si>
  <si>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</si>
  <si>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</si>
  <si>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</si>
  <si>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</si>
  <si>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</si>
  <si>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</si>
  <si>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BEVERLY PAOLA HERNANDEZ CATUN</t>
  </si>
  <si>
    <t>MARÍA ISOLINA ALEJANDRA BENEDETTA HERRERA GANDDINI</t>
  </si>
  <si>
    <t>ALEJANDRA LÓPEZ COYOY</t>
  </si>
  <si>
    <t>GIOVANNI EMANUEL PACHECO LÓPEZ</t>
  </si>
  <si>
    <t>VERENISSE SARAHI MÉRIDA ALVARADO</t>
  </si>
  <si>
    <t>YAHELA LUNYMAR MAYÉN SANTOS</t>
  </si>
  <si>
    <t>ALEXANDER JUAN RAMÓN VENTURA CALDERÓN</t>
  </si>
  <si>
    <t>EIRYN JOCELYNE MALDONADO ARREAGA</t>
  </si>
  <si>
    <t>ANGÉLICA PETRONA CHACAJ LÓPEZ</t>
  </si>
  <si>
    <t xml:space="preserve">FLOR DE MARÍA BAC GUARE </t>
  </si>
  <si>
    <t>NATHALIE SOFÍA ARÉVALO CALDERÓN</t>
  </si>
  <si>
    <t>FLOR DE MARÍA MALDONADO HERNÁNDEZ</t>
  </si>
  <si>
    <t>SERVICIOS TÉCNICOS EN EL DEPARTAMENTO JURÍDICO</t>
  </si>
  <si>
    <t>SERVICIOS TÉCNICOS EN EL DEPARTAMENTO DE CARTERA</t>
  </si>
  <si>
    <t>SERVICIOS TÉCNICOS EN LA COORDINACIÓN GENERAL</t>
  </si>
  <si>
    <t>SERVICIOS PROFESIONALES EN EL DEPARTAMENTO JURÍDICO</t>
  </si>
  <si>
    <t>SERVICIOS TÉCNICOIS EN EL DEPARTAMENTO JURÍDICO</t>
  </si>
  <si>
    <t>SERVICIOS PROFESIONALES EN EL DEPARTAMENTO DE AUDITORÍA INTERNA</t>
  </si>
  <si>
    <t>SERVICIOS TÉCNICOS EN EL DEPARTAMENTO DE PROYECTOS</t>
  </si>
  <si>
    <t>SERVICIOS PROFESIONALES EN EL DEPARTAMENTO DE CATASTRO Y REGISTRO DE BIENES INMUEBLES</t>
  </si>
  <si>
    <t>SERVICIOS TÉCNICOS EN EL DEPARTAMENTO DE CATASTRO Y REGISTRO DE BIENES INMUEBLES</t>
  </si>
  <si>
    <t>SERVICIOS TÉCNICOS EN EL DEPARTAMENTO ADMINISTRATIVO - SECCIÓN DE SERVICIOS GENERALES</t>
  </si>
  <si>
    <t>SERVICIOS TÉCNICOS EN EL DEPARTAMENTO DE ARCHIVO GENERAL</t>
  </si>
  <si>
    <t xml:space="preserve">SERVICIOS TÉCNICOS EN EL DEPARTAMENTO ADMINISTRATIVO   </t>
  </si>
  <si>
    <t>SERVICIOS TÉCNICOS EN EL DEPARTAMENTO ADMINISTRATIVO  - SECCIÓN DE SERVICIOS GENERALES</t>
  </si>
  <si>
    <t>SERVICIOS TÉCNICOS EN LA SECCIÓN DE RECURSOS HUMANOS</t>
  </si>
  <si>
    <t>SERVICIOS PROFESIONALES EN LA COORDINACIÓN GENERAL EN COMUNICACIÓN SOCIAL</t>
  </si>
  <si>
    <t>SERVICIOS TÉCNICOS EN LA COORDINACIÓN GENERAL EN ACCESO A LA INFORMACIÓN PÚBLICA</t>
  </si>
  <si>
    <t xml:space="preserve">SERVICIOS TÉCNICOS DEPARTAMENTO DE FOMENTO Y DESARROLLO DE VIVIENDA - SECCION DE PLANIFICACION Y PROGRAMACION </t>
  </si>
  <si>
    <t>SERVICIOS PROFESIONALES EN EL DEPARTAMENTO DE FOMENTO Y DESARROLLO DE VIVIENDA - SECCIÓN DE PLANIFICACIÓN Y PROGRAMACIÓN</t>
  </si>
  <si>
    <t xml:space="preserve"> JUNIO 2025 - Renglón Presupuestario 021</t>
  </si>
  <si>
    <t>JUNIO 2025 - Renglón Presupuestario 022</t>
  </si>
  <si>
    <t>JUNIO  2025 - Renglón Presupuestario 029</t>
  </si>
  <si>
    <t>JUNIO 2025 - Renglón Presupuestario Sub Grupo 18</t>
  </si>
  <si>
    <t>MARIO ALFREDO CUEVAS BARAHONA</t>
  </si>
  <si>
    <t>SERVICIOS PROFESIONALES EN 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</si>
</sst>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782812</xdr:colOff>
      <xdr:row>18</xdr:row>
      <xdr:rowOff>0</xdr:rowOff>
    </xdr:from>
    <xdr:to>
      <xdr:col>10</xdr:col>
      <xdr:colOff>22413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400" y="4975412"/>
          <a:ext cx="3901248" cy="1382604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3"/>
            <a:ext cx="2074920" cy="63756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296083</xdr:colOff>
      <xdr:row>19</xdr:row>
      <xdr:rowOff>112059</xdr:rowOff>
    </xdr:from>
    <xdr:to>
      <xdr:col>11</xdr:col>
      <xdr:colOff>280147</xdr:colOff>
      <xdr:row>27</xdr:row>
      <xdr:rowOff>48595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840318" y="4908177"/>
          <a:ext cx="3928535" cy="1460536"/>
          <a:chOff x="7059387" y="5652268"/>
          <a:chExt cx="4383923" cy="153107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2"/>
            <a:ext cx="2104256" cy="8799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156883</xdr:colOff>
      <xdr:row>48</xdr:row>
      <xdr:rowOff>313766</xdr:rowOff>
    </xdr:from>
    <xdr:to>
      <xdr:col>10</xdr:col>
      <xdr:colOff>515473</xdr:colOff>
      <xdr:row>50</xdr:row>
      <xdr:rowOff>100854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014883" y="25258060"/>
          <a:ext cx="3092825" cy="997323"/>
          <a:chOff x="6908755" y="5694315"/>
          <a:chExt cx="4359320" cy="203881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6908755" y="6114144"/>
            <a:ext cx="2258632" cy="1618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16</xdr:col>
      <xdr:colOff>134473</xdr:colOff>
      <xdr:row>0</xdr:row>
      <xdr:rowOff>44822</xdr:rowOff>
    </xdr:from>
    <xdr:to>
      <xdr:col>18</xdr:col>
      <xdr:colOff>280145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212913</xdr:colOff>
      <xdr:row>0</xdr:row>
      <xdr:rowOff>100854</xdr:rowOff>
    </xdr:from>
    <xdr:to>
      <xdr:col>5</xdr:col>
      <xdr:colOff>577103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1727815</xdr:colOff>
      <xdr:row>64</xdr:row>
      <xdr:rowOff>56029</xdr:rowOff>
    </xdr:from>
    <xdr:to>
      <xdr:col>8</xdr:col>
      <xdr:colOff>829236</xdr:colOff>
      <xdr:row>70</xdr:row>
      <xdr:rowOff>148781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168021" y="31768676"/>
          <a:ext cx="3393274" cy="1235752"/>
          <a:chOff x="7119794" y="5713452"/>
          <a:chExt cx="3644596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2" y="5759941"/>
            <a:ext cx="1335888" cy="96672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opLeftCell="A10" zoomScale="85" zoomScaleNormal="85" zoomScaleSheetLayoutView="85" zoomScalePageLayoutView="85" workbookViewId="0">
      <selection activeCell="L20" sqref="L20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47" t="s">
        <v>37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8.75" x14ac:dyDescent="0.3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18.75" x14ac:dyDescent="0.3">
      <c r="A11" s="48" t="s">
        <v>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15.75" x14ac:dyDescent="0.25">
      <c r="A12" s="49" t="s">
        <v>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ht="26.25" x14ac:dyDescent="0.4">
      <c r="A13" s="50" t="s">
        <v>172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21.75" thickBot="1" x14ac:dyDescent="0.4">
      <c r="A14" s="46" t="s">
        <v>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18" customFormat="1" ht="53.25" customHeight="1" thickBot="1" x14ac:dyDescent="0.25">
      <c r="A15" s="14" t="s">
        <v>5</v>
      </c>
      <c r="B15" s="15" t="s">
        <v>6</v>
      </c>
      <c r="C15" s="16" t="s">
        <v>7</v>
      </c>
      <c r="D15" s="15" t="s">
        <v>8</v>
      </c>
      <c r="E15" s="15" t="s">
        <v>23</v>
      </c>
      <c r="F15" s="15" t="s">
        <v>24</v>
      </c>
      <c r="G15" s="15" t="s">
        <v>22</v>
      </c>
      <c r="H15" s="15" t="s">
        <v>25</v>
      </c>
      <c r="I15" s="15" t="s">
        <v>38</v>
      </c>
      <c r="J15" s="15" t="s">
        <v>39</v>
      </c>
      <c r="K15" s="15" t="s">
        <v>11</v>
      </c>
      <c r="L15" s="15" t="s">
        <v>12</v>
      </c>
      <c r="M15" s="15" t="s">
        <v>26</v>
      </c>
      <c r="N15" s="15" t="s">
        <v>13</v>
      </c>
      <c r="O15" s="15" t="s">
        <v>14</v>
      </c>
      <c r="P15" s="16" t="s">
        <v>15</v>
      </c>
      <c r="Q15" s="17" t="s">
        <v>16</v>
      </c>
    </row>
    <row r="16" spans="1:17" s="4" customFormat="1" ht="38.1" customHeight="1" x14ac:dyDescent="0.25">
      <c r="A16" s="3">
        <v>1</v>
      </c>
      <c r="B16" s="12" t="s">
        <v>77</v>
      </c>
      <c r="C16" s="5" t="s">
        <v>58</v>
      </c>
      <c r="D16" s="5" t="s">
        <v>57</v>
      </c>
      <c r="E16" s="5" t="s">
        <v>17</v>
      </c>
      <c r="F16" s="6">
        <v>3300</v>
      </c>
      <c r="G16" s="5" t="s">
        <v>17</v>
      </c>
      <c r="H16" s="5" t="s">
        <v>17</v>
      </c>
      <c r="I16" s="25">
        <v>1500</v>
      </c>
      <c r="J16" s="2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133</v>
      </c>
      <c r="C17" s="5" t="s">
        <v>134</v>
      </c>
      <c r="D17" s="36" t="s">
        <v>135</v>
      </c>
      <c r="E17" s="5" t="s">
        <v>17</v>
      </c>
      <c r="F17" s="37">
        <v>6800</v>
      </c>
      <c r="G17" s="5" t="s">
        <v>17</v>
      </c>
      <c r="H17" s="5" t="s">
        <v>17</v>
      </c>
      <c r="I17" s="37">
        <v>2000</v>
      </c>
      <c r="J17" s="37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37">
        <f>F17+I17+J17</f>
        <v>9050</v>
      </c>
      <c r="P17" s="38">
        <v>1779.11</v>
      </c>
      <c r="Q17" s="37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22" priority="1202"/>
    <cfRule type="duplicateValues" dxfId="21" priority="1203"/>
  </conditionalFormatting>
  <conditionalFormatting sqref="B17">
    <cfRule type="duplicateValues" dxfId="20" priority="1"/>
    <cfRule type="duplicateValues" dxfId="19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13" zoomScale="85" zoomScaleNormal="85" zoomScaleSheetLayoutView="70" workbookViewId="0">
      <selection activeCell="M24" sqref="M24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47" t="s">
        <v>37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8.75" x14ac:dyDescent="0.3">
      <c r="A10" s="1"/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ht="18.75" x14ac:dyDescent="0.3">
      <c r="A11" s="1"/>
      <c r="B11" s="48" t="s">
        <v>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ht="15.75" x14ac:dyDescent="0.25">
      <c r="A12" s="1"/>
      <c r="B12" s="49" t="s">
        <v>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ht="26.25" x14ac:dyDescent="0.4">
      <c r="B13" s="50" t="s">
        <v>173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ht="21" x14ac:dyDescent="0.35">
      <c r="B14" s="46" t="s">
        <v>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18" customFormat="1" ht="24" x14ac:dyDescent="0.2">
      <c r="B16" s="19" t="s">
        <v>5</v>
      </c>
      <c r="C16" s="19" t="s">
        <v>6</v>
      </c>
      <c r="D16" s="19" t="s">
        <v>7</v>
      </c>
      <c r="E16" s="19" t="s">
        <v>8</v>
      </c>
      <c r="F16" s="19" t="s">
        <v>23</v>
      </c>
      <c r="G16" s="19" t="s">
        <v>24</v>
      </c>
      <c r="H16" s="19" t="s">
        <v>44</v>
      </c>
      <c r="I16" s="19" t="s">
        <v>25</v>
      </c>
      <c r="J16" s="19" t="s">
        <v>38</v>
      </c>
      <c r="K16" s="19" t="s">
        <v>39</v>
      </c>
      <c r="L16" s="19" t="s">
        <v>11</v>
      </c>
      <c r="M16" s="19" t="s">
        <v>12</v>
      </c>
      <c r="N16" s="19" t="s">
        <v>26</v>
      </c>
      <c r="O16" s="19" t="s">
        <v>13</v>
      </c>
      <c r="P16" s="19" t="s">
        <v>14</v>
      </c>
      <c r="Q16" s="19" t="s">
        <v>15</v>
      </c>
      <c r="R16" s="19" t="s">
        <v>16</v>
      </c>
    </row>
    <row r="17" spans="2:18" s="4" customFormat="1" ht="38.1" customHeight="1" x14ac:dyDescent="0.25">
      <c r="B17" s="3">
        <v>1</v>
      </c>
      <c r="C17" s="12" t="s">
        <v>70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5">
        <v>375</v>
      </c>
      <c r="J17" s="25" t="s">
        <v>17</v>
      </c>
      <c r="K17" s="2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71</v>
      </c>
      <c r="D18" s="5" t="s">
        <v>68</v>
      </c>
      <c r="E18" s="5" t="s">
        <v>41</v>
      </c>
      <c r="F18" s="5" t="s">
        <v>17</v>
      </c>
      <c r="G18" s="6">
        <v>15000</v>
      </c>
      <c r="H18" s="5" t="s">
        <v>17</v>
      </c>
      <c r="I18" s="25">
        <v>375</v>
      </c>
      <c r="J18" s="25" t="s">
        <v>17</v>
      </c>
      <c r="K18" s="2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18" priority="1120"/>
    <cfRule type="duplicateValues" dxfId="1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2"/>
  <sheetViews>
    <sheetView showGridLines="0" topLeftCell="B46" zoomScale="85" zoomScaleNormal="85" zoomScaleSheetLayoutView="40" zoomScalePageLayoutView="25" workbookViewId="0">
      <selection activeCell="F50" sqref="F50"/>
    </sheetView>
  </sheetViews>
  <sheetFormatPr baseColWidth="10" defaultRowHeight="15" x14ac:dyDescent="0.25"/>
  <cols>
    <col min="1" max="1" width="6.42578125" hidden="1" customWidth="1"/>
    <col min="2" max="2" width="6.42578125" customWidth="1"/>
    <col min="3" max="3" width="8.28515625" customWidth="1"/>
    <col min="4" max="4" width="25.85546875" style="13" customWidth="1"/>
    <col min="5" max="5" width="19.28515625" customWidth="1"/>
    <col min="6" max="6" width="34.42578125" style="4" customWidth="1"/>
    <col min="7" max="7" width="8.5703125" bestFit="1" customWidth="1"/>
    <col min="8" max="8" width="14.85546875" bestFit="1" customWidth="1"/>
    <col min="9" max="9" width="15.42578125" bestFit="1" customWidth="1"/>
    <col min="10" max="10" width="10.7109375" bestFit="1" customWidth="1"/>
    <col min="11" max="11" width="8.85546875" bestFit="1" customWidth="1"/>
    <col min="12" max="12" width="10.7109375" bestFit="1" customWidth="1"/>
    <col min="13" max="13" width="7.42578125" bestFit="1" customWidth="1"/>
    <col min="14" max="14" width="13.42578125" bestFit="1" customWidth="1"/>
    <col min="15" max="15" width="9.42578125" bestFit="1" customWidth="1"/>
    <col min="16" max="16" width="14.28515625" bestFit="1" customWidth="1"/>
    <col min="17" max="17" width="11.85546875" bestFit="1" customWidth="1"/>
    <col min="18" max="18" width="14.42578125" bestFit="1" customWidth="1"/>
    <col min="19" max="19" width="12.140625" customWidth="1"/>
    <col min="20" max="20" width="4" customWidth="1"/>
  </cols>
  <sheetData>
    <row r="1" spans="3:19" ht="102.75" customHeight="1" x14ac:dyDescent="0.25"/>
    <row r="2" spans="3:19" ht="28.5" customHeight="1" x14ac:dyDescent="0.25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3:19" ht="13.5" customHeight="1" x14ac:dyDescent="0.2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3:19" s="1" customFormat="1" ht="23.25" x14ac:dyDescent="0.25">
      <c r="C4" s="55" t="s">
        <v>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3:19" s="1" customFormat="1" ht="23.25" x14ac:dyDescent="0.35">
      <c r="C5" s="56" t="s">
        <v>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3:19" s="1" customFormat="1" ht="26.25" customHeight="1" x14ac:dyDescent="0.25">
      <c r="C6" s="51" t="s">
        <v>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3:19" ht="25.5" customHeight="1" x14ac:dyDescent="0.25">
      <c r="C7" s="52" t="s">
        <v>174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3:19" ht="20.25" customHeight="1" x14ac:dyDescent="0.25"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3:19" ht="11.25" customHeight="1" thickBot="1" x14ac:dyDescent="0.3">
      <c r="E9" s="2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3:19" s="20" customFormat="1" ht="56.25" customHeight="1" thickBot="1" x14ac:dyDescent="0.3">
      <c r="C10" s="21" t="s">
        <v>5</v>
      </c>
      <c r="D10" s="15" t="s">
        <v>6</v>
      </c>
      <c r="E10" s="16" t="s">
        <v>7</v>
      </c>
      <c r="F10" s="15" t="s">
        <v>8</v>
      </c>
      <c r="G10" s="15" t="s">
        <v>23</v>
      </c>
      <c r="H10" s="15" t="s">
        <v>24</v>
      </c>
      <c r="I10" s="15" t="s">
        <v>44</v>
      </c>
      <c r="J10" s="15" t="s">
        <v>25</v>
      </c>
      <c r="K10" s="15" t="s">
        <v>9</v>
      </c>
      <c r="L10" s="15" t="s">
        <v>10</v>
      </c>
      <c r="M10" s="15" t="s">
        <v>11</v>
      </c>
      <c r="N10" s="15" t="s">
        <v>12</v>
      </c>
      <c r="O10" s="15" t="s">
        <v>26</v>
      </c>
      <c r="P10" s="15" t="s">
        <v>13</v>
      </c>
      <c r="Q10" s="15" t="s">
        <v>43</v>
      </c>
      <c r="R10" s="16" t="s">
        <v>15</v>
      </c>
      <c r="S10" s="17" t="s">
        <v>16</v>
      </c>
    </row>
    <row r="11" spans="3:19" ht="42.75" customHeight="1" x14ac:dyDescent="0.25">
      <c r="C11" s="22">
        <v>1</v>
      </c>
      <c r="D11" s="32" t="s">
        <v>47</v>
      </c>
      <c r="E11" s="5" t="s">
        <v>18</v>
      </c>
      <c r="F11" s="5" t="s">
        <v>106</v>
      </c>
      <c r="G11" s="5" t="s">
        <v>17</v>
      </c>
      <c r="H11" s="6">
        <v>16000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6">
        <f t="shared" ref="Q11:Q20" si="0">H11</f>
        <v>16000</v>
      </c>
      <c r="R11" s="6">
        <f>+Q11/1.12*5%</f>
        <v>714.28571428571422</v>
      </c>
      <c r="S11" s="6">
        <f t="shared" ref="S11:S20" si="1">Q11-R11</f>
        <v>15285.714285714286</v>
      </c>
    </row>
    <row r="12" spans="3:19" ht="43.5" customHeight="1" x14ac:dyDescent="0.25">
      <c r="C12" s="23">
        <f>C11+1</f>
        <v>2</v>
      </c>
      <c r="D12" s="32" t="s">
        <v>48</v>
      </c>
      <c r="E12" s="5" t="s">
        <v>21</v>
      </c>
      <c r="F12" s="5" t="s">
        <v>96</v>
      </c>
      <c r="G12" s="5" t="s">
        <v>17</v>
      </c>
      <c r="H12" s="6">
        <v>8000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6">
        <f t="shared" si="0"/>
        <v>8000</v>
      </c>
      <c r="R12" s="6">
        <f t="shared" ref="R12:R16" si="2">Q12*0.05</f>
        <v>400</v>
      </c>
      <c r="S12" s="6">
        <f t="shared" si="1"/>
        <v>7600</v>
      </c>
    </row>
    <row r="13" spans="3:19" ht="30" x14ac:dyDescent="0.25">
      <c r="C13" s="23">
        <f t="shared" ref="C13:C48" si="3">C12+1</f>
        <v>3</v>
      </c>
      <c r="D13" s="32" t="s">
        <v>19</v>
      </c>
      <c r="E13" s="5" t="s">
        <v>21</v>
      </c>
      <c r="F13" s="5" t="s">
        <v>102</v>
      </c>
      <c r="G13" s="5" t="s">
        <v>17</v>
      </c>
      <c r="H13" s="6">
        <v>13000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5" t="s">
        <v>17</v>
      </c>
      <c r="Q13" s="6">
        <f t="shared" si="0"/>
        <v>13000</v>
      </c>
      <c r="R13" s="6">
        <f t="shared" si="2"/>
        <v>650</v>
      </c>
      <c r="S13" s="6">
        <f t="shared" si="1"/>
        <v>12350</v>
      </c>
    </row>
    <row r="14" spans="3:19" ht="38.1" customHeight="1" x14ac:dyDescent="0.25">
      <c r="C14" s="23">
        <f t="shared" si="3"/>
        <v>4</v>
      </c>
      <c r="D14" s="32" t="s">
        <v>20</v>
      </c>
      <c r="E14" s="5" t="s">
        <v>18</v>
      </c>
      <c r="F14" s="5" t="s">
        <v>104</v>
      </c>
      <c r="G14" s="5" t="s">
        <v>17</v>
      </c>
      <c r="H14" s="6">
        <v>13000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6">
        <f t="shared" si="0"/>
        <v>13000</v>
      </c>
      <c r="R14" s="6">
        <f t="shared" si="2"/>
        <v>650</v>
      </c>
      <c r="S14" s="6">
        <f t="shared" si="1"/>
        <v>12350</v>
      </c>
    </row>
    <row r="15" spans="3:19" ht="38.1" customHeight="1" x14ac:dyDescent="0.25">
      <c r="C15" s="23">
        <f t="shared" si="3"/>
        <v>5</v>
      </c>
      <c r="D15" s="32" t="s">
        <v>28</v>
      </c>
      <c r="E15" s="5" t="s">
        <v>18</v>
      </c>
      <c r="F15" s="5" t="s">
        <v>49</v>
      </c>
      <c r="G15" s="5" t="s">
        <v>17</v>
      </c>
      <c r="H15" s="6">
        <v>16000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6">
        <f t="shared" si="0"/>
        <v>16000</v>
      </c>
      <c r="R15" s="6">
        <f t="shared" si="2"/>
        <v>800</v>
      </c>
      <c r="S15" s="6">
        <f t="shared" si="1"/>
        <v>15200</v>
      </c>
    </row>
    <row r="16" spans="3:19" ht="38.1" customHeight="1" x14ac:dyDescent="0.25">
      <c r="C16" s="23">
        <f t="shared" si="3"/>
        <v>6</v>
      </c>
      <c r="D16" s="32" t="s">
        <v>30</v>
      </c>
      <c r="E16" s="5" t="s">
        <v>36</v>
      </c>
      <c r="F16" s="5" t="s">
        <v>94</v>
      </c>
      <c r="G16" s="5" t="s">
        <v>17</v>
      </c>
      <c r="H16" s="6">
        <v>8000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6">
        <f t="shared" si="0"/>
        <v>8000</v>
      </c>
      <c r="R16" s="6">
        <f t="shared" si="2"/>
        <v>400</v>
      </c>
      <c r="S16" s="6">
        <f t="shared" si="1"/>
        <v>7600</v>
      </c>
    </row>
    <row r="17" spans="3:21" ht="45" x14ac:dyDescent="0.25">
      <c r="C17" s="23">
        <f t="shared" si="3"/>
        <v>7</v>
      </c>
      <c r="D17" s="32" t="s">
        <v>51</v>
      </c>
      <c r="E17" s="5" t="s">
        <v>36</v>
      </c>
      <c r="F17" s="5" t="s">
        <v>95</v>
      </c>
      <c r="G17" s="5" t="s">
        <v>17</v>
      </c>
      <c r="H17" s="6">
        <v>6000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5" t="s">
        <v>17</v>
      </c>
      <c r="Q17" s="6">
        <f t="shared" si="0"/>
        <v>6000</v>
      </c>
      <c r="R17" s="6">
        <f t="shared" ref="R17:R20" si="4">Q17*0.05</f>
        <v>300</v>
      </c>
      <c r="S17" s="6">
        <f t="shared" si="1"/>
        <v>5700</v>
      </c>
    </row>
    <row r="18" spans="3:21" ht="30" x14ac:dyDescent="0.25">
      <c r="C18" s="23">
        <f t="shared" si="3"/>
        <v>8</v>
      </c>
      <c r="D18" s="32" t="s">
        <v>53</v>
      </c>
      <c r="E18" s="5" t="s">
        <v>45</v>
      </c>
      <c r="F18" s="5" t="s">
        <v>103</v>
      </c>
      <c r="G18" s="5" t="s">
        <v>17</v>
      </c>
      <c r="H18" s="6">
        <v>9000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5" t="s">
        <v>17</v>
      </c>
      <c r="Q18" s="6">
        <f t="shared" si="0"/>
        <v>9000</v>
      </c>
      <c r="R18" s="6">
        <f t="shared" si="4"/>
        <v>450</v>
      </c>
      <c r="S18" s="6">
        <f t="shared" si="1"/>
        <v>8550</v>
      </c>
    </row>
    <row r="19" spans="3:21" ht="45" x14ac:dyDescent="0.25">
      <c r="C19" s="23">
        <f t="shared" si="3"/>
        <v>9</v>
      </c>
      <c r="D19" s="33" t="s">
        <v>46</v>
      </c>
      <c r="E19" s="12" t="s">
        <v>45</v>
      </c>
      <c r="F19" s="12" t="s">
        <v>97</v>
      </c>
      <c r="G19" s="12" t="s">
        <v>17</v>
      </c>
      <c r="H19" s="6">
        <v>8000</v>
      </c>
      <c r="I19" s="12" t="s">
        <v>17</v>
      </c>
      <c r="J19" s="12" t="s">
        <v>17</v>
      </c>
      <c r="K19" s="12" t="s">
        <v>17</v>
      </c>
      <c r="L19" s="12" t="s">
        <v>17</v>
      </c>
      <c r="M19" s="12" t="s">
        <v>17</v>
      </c>
      <c r="N19" s="12" t="s">
        <v>17</v>
      </c>
      <c r="O19" s="12" t="s">
        <v>17</v>
      </c>
      <c r="P19" s="12" t="s">
        <v>17</v>
      </c>
      <c r="Q19" s="6">
        <f t="shared" si="0"/>
        <v>8000</v>
      </c>
      <c r="R19" s="6">
        <f t="shared" si="4"/>
        <v>400</v>
      </c>
      <c r="S19" s="6">
        <f t="shared" si="1"/>
        <v>7600</v>
      </c>
      <c r="T19" s="4"/>
      <c r="U19" s="4"/>
    </row>
    <row r="20" spans="3:21" s="4" customFormat="1" ht="38.1" customHeight="1" x14ac:dyDescent="0.25">
      <c r="C20" s="23">
        <f t="shared" si="3"/>
        <v>10</v>
      </c>
      <c r="D20" s="33" t="s">
        <v>63</v>
      </c>
      <c r="E20" s="12" t="s">
        <v>45</v>
      </c>
      <c r="F20" s="12" t="s">
        <v>64</v>
      </c>
      <c r="G20" s="12" t="s">
        <v>17</v>
      </c>
      <c r="H20" s="6">
        <v>10000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12" t="s">
        <v>17</v>
      </c>
      <c r="Q20" s="6">
        <f t="shared" si="0"/>
        <v>10000</v>
      </c>
      <c r="R20" s="6">
        <f t="shared" si="4"/>
        <v>500</v>
      </c>
      <c r="S20" s="6">
        <f t="shared" si="1"/>
        <v>9500</v>
      </c>
    </row>
    <row r="21" spans="3:21" ht="38.1" customHeight="1" x14ac:dyDescent="0.25">
      <c r="C21" s="23">
        <f t="shared" si="3"/>
        <v>11</v>
      </c>
      <c r="D21" s="34" t="s">
        <v>59</v>
      </c>
      <c r="E21" s="5" t="s">
        <v>18</v>
      </c>
      <c r="F21" s="5" t="s">
        <v>42</v>
      </c>
      <c r="G21" s="5" t="s">
        <v>17</v>
      </c>
      <c r="H21" s="6">
        <v>16000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5" t="s">
        <v>17</v>
      </c>
      <c r="Q21" s="6">
        <f t="shared" ref="Q21:Q26" si="5">H21</f>
        <v>16000</v>
      </c>
      <c r="R21" s="6">
        <f t="shared" ref="R21:R26" si="6">Q21*0.05</f>
        <v>800</v>
      </c>
      <c r="S21" s="6">
        <f t="shared" ref="S21:S26" si="7">Q21-R21</f>
        <v>15200</v>
      </c>
    </row>
    <row r="22" spans="3:21" ht="38.1" customHeight="1" x14ac:dyDescent="0.25">
      <c r="C22" s="23">
        <f t="shared" si="3"/>
        <v>12</v>
      </c>
      <c r="D22" s="35" t="s">
        <v>67</v>
      </c>
      <c r="E22" s="5" t="s">
        <v>18</v>
      </c>
      <c r="F22" s="5" t="s">
        <v>50</v>
      </c>
      <c r="G22" s="5" t="s">
        <v>17</v>
      </c>
      <c r="H22" s="6">
        <v>16000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5" t="s">
        <v>17</v>
      </c>
      <c r="Q22" s="6">
        <f t="shared" si="5"/>
        <v>16000</v>
      </c>
      <c r="R22" s="6">
        <f t="shared" si="6"/>
        <v>800</v>
      </c>
      <c r="S22" s="6">
        <f t="shared" si="7"/>
        <v>15200</v>
      </c>
    </row>
    <row r="23" spans="3:21" ht="38.1" customHeight="1" x14ac:dyDescent="0.25">
      <c r="C23" s="23">
        <f t="shared" si="3"/>
        <v>13</v>
      </c>
      <c r="D23" s="35" t="s">
        <v>69</v>
      </c>
      <c r="E23" s="5" t="s">
        <v>21</v>
      </c>
      <c r="F23" s="5" t="s">
        <v>94</v>
      </c>
      <c r="G23" s="5" t="s">
        <v>17</v>
      </c>
      <c r="H23" s="6">
        <v>8000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5" t="s">
        <v>17</v>
      </c>
      <c r="Q23" s="6">
        <f t="shared" si="5"/>
        <v>8000</v>
      </c>
      <c r="R23" s="6">
        <f t="shared" si="6"/>
        <v>400</v>
      </c>
      <c r="S23" s="6">
        <f t="shared" si="7"/>
        <v>7600</v>
      </c>
    </row>
    <row r="24" spans="3:21" ht="38.1" customHeight="1" x14ac:dyDescent="0.25">
      <c r="C24" s="23">
        <f t="shared" si="3"/>
        <v>14</v>
      </c>
      <c r="D24" s="35" t="s">
        <v>74</v>
      </c>
      <c r="E24" s="5" t="s">
        <v>18</v>
      </c>
      <c r="F24" s="5" t="s">
        <v>89</v>
      </c>
      <c r="G24" s="5" t="s">
        <v>17</v>
      </c>
      <c r="H24" s="6">
        <v>16000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5" t="s">
        <v>17</v>
      </c>
      <c r="Q24" s="6">
        <f t="shared" si="5"/>
        <v>16000</v>
      </c>
      <c r="R24" s="6">
        <f t="shared" si="6"/>
        <v>800</v>
      </c>
      <c r="S24" s="6">
        <f t="shared" si="7"/>
        <v>15200</v>
      </c>
    </row>
    <row r="25" spans="3:21" ht="38.1" customHeight="1" x14ac:dyDescent="0.25">
      <c r="C25" s="23">
        <f t="shared" si="3"/>
        <v>15</v>
      </c>
      <c r="D25" s="35" t="s">
        <v>75</v>
      </c>
      <c r="E25" s="5" t="s">
        <v>21</v>
      </c>
      <c r="F25" s="5" t="s">
        <v>42</v>
      </c>
      <c r="G25" s="5" t="s">
        <v>17</v>
      </c>
      <c r="H25" s="6">
        <v>7000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5" t="s">
        <v>17</v>
      </c>
      <c r="Q25" s="6">
        <f t="shared" si="5"/>
        <v>7000</v>
      </c>
      <c r="R25" s="6">
        <f t="shared" si="6"/>
        <v>350</v>
      </c>
      <c r="S25" s="6">
        <f t="shared" si="7"/>
        <v>6650</v>
      </c>
    </row>
    <row r="26" spans="3:21" ht="38.1" customHeight="1" x14ac:dyDescent="0.25">
      <c r="C26" s="23">
        <f t="shared" si="3"/>
        <v>16</v>
      </c>
      <c r="D26" s="35" t="s">
        <v>76</v>
      </c>
      <c r="E26" s="5" t="s">
        <v>21</v>
      </c>
      <c r="F26" s="5" t="s">
        <v>52</v>
      </c>
      <c r="G26" s="5" t="s">
        <v>17</v>
      </c>
      <c r="H26" s="6">
        <v>8000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17</v>
      </c>
      <c r="Q26" s="6">
        <f t="shared" si="5"/>
        <v>8000</v>
      </c>
      <c r="R26" s="6">
        <f t="shared" si="6"/>
        <v>400</v>
      </c>
      <c r="S26" s="6">
        <f t="shared" si="7"/>
        <v>7600</v>
      </c>
    </row>
    <row r="27" spans="3:21" ht="38.1" customHeight="1" x14ac:dyDescent="0.25">
      <c r="C27" s="23">
        <f t="shared" si="3"/>
        <v>17</v>
      </c>
      <c r="D27" s="35" t="s">
        <v>84</v>
      </c>
      <c r="E27" s="5" t="s">
        <v>18</v>
      </c>
      <c r="F27" s="5" t="s">
        <v>89</v>
      </c>
      <c r="G27" s="5" t="s">
        <v>17</v>
      </c>
      <c r="H27" s="6">
        <v>13000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6">
        <f t="shared" ref="Q27:Q34" si="8">H27</f>
        <v>13000</v>
      </c>
      <c r="R27" s="6">
        <f t="shared" ref="R27:R34" si="9">Q27*0.05</f>
        <v>650</v>
      </c>
      <c r="S27" s="6">
        <f t="shared" ref="S27:S34" si="10">Q27-R27</f>
        <v>12350</v>
      </c>
    </row>
    <row r="28" spans="3:21" ht="38.1" customHeight="1" x14ac:dyDescent="0.25">
      <c r="C28" s="23">
        <f t="shared" si="3"/>
        <v>18</v>
      </c>
      <c r="D28" s="35" t="s">
        <v>86</v>
      </c>
      <c r="E28" s="5" t="s">
        <v>18</v>
      </c>
      <c r="F28" s="5" t="s">
        <v>90</v>
      </c>
      <c r="G28" s="5" t="s">
        <v>17</v>
      </c>
      <c r="H28" s="6">
        <v>13000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5" t="s">
        <v>17</v>
      </c>
      <c r="Q28" s="6">
        <f t="shared" si="8"/>
        <v>13000</v>
      </c>
      <c r="R28" s="6">
        <f t="shared" si="9"/>
        <v>650</v>
      </c>
      <c r="S28" s="6">
        <f t="shared" si="10"/>
        <v>12350</v>
      </c>
    </row>
    <row r="29" spans="3:21" ht="38.1" customHeight="1" x14ac:dyDescent="0.25">
      <c r="C29" s="23">
        <f t="shared" si="3"/>
        <v>19</v>
      </c>
      <c r="D29" s="35" t="s">
        <v>87</v>
      </c>
      <c r="E29" s="5" t="s">
        <v>18</v>
      </c>
      <c r="F29" s="5" t="s">
        <v>90</v>
      </c>
      <c r="G29" s="5" t="s">
        <v>17</v>
      </c>
      <c r="H29" s="6">
        <v>14000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5" t="s">
        <v>17</v>
      </c>
      <c r="Q29" s="6">
        <f t="shared" si="8"/>
        <v>14000</v>
      </c>
      <c r="R29" s="6">
        <f t="shared" si="9"/>
        <v>700</v>
      </c>
      <c r="S29" s="6">
        <f t="shared" si="10"/>
        <v>13300</v>
      </c>
    </row>
    <row r="30" spans="3:21" ht="48" customHeight="1" x14ac:dyDescent="0.25">
      <c r="C30" s="23">
        <f t="shared" si="3"/>
        <v>20</v>
      </c>
      <c r="D30" s="35" t="s">
        <v>80</v>
      </c>
      <c r="E30" s="5" t="s">
        <v>21</v>
      </c>
      <c r="F30" s="5" t="s">
        <v>50</v>
      </c>
      <c r="G30" s="5" t="s">
        <v>17</v>
      </c>
      <c r="H30" s="6">
        <v>7000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5" t="s">
        <v>17</v>
      </c>
      <c r="Q30" s="6">
        <f t="shared" si="8"/>
        <v>7000</v>
      </c>
      <c r="R30" s="6">
        <f t="shared" si="9"/>
        <v>350</v>
      </c>
      <c r="S30" s="6">
        <f t="shared" si="10"/>
        <v>6650</v>
      </c>
    </row>
    <row r="31" spans="3:21" ht="48" customHeight="1" x14ac:dyDescent="0.25">
      <c r="C31" s="23">
        <f t="shared" si="3"/>
        <v>21</v>
      </c>
      <c r="D31" s="35" t="s">
        <v>101</v>
      </c>
      <c r="E31" s="5" t="s">
        <v>18</v>
      </c>
      <c r="F31" s="5" t="s">
        <v>89</v>
      </c>
      <c r="G31" s="5" t="s">
        <v>17</v>
      </c>
      <c r="H31" s="6">
        <v>13000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5" t="s">
        <v>17</v>
      </c>
      <c r="Q31" s="6">
        <f t="shared" si="8"/>
        <v>13000</v>
      </c>
      <c r="R31" s="6">
        <f t="shared" si="9"/>
        <v>650</v>
      </c>
      <c r="S31" s="6">
        <f t="shared" si="10"/>
        <v>12350</v>
      </c>
    </row>
    <row r="32" spans="3:21" ht="48" customHeight="1" x14ac:dyDescent="0.25">
      <c r="C32" s="23">
        <f t="shared" si="3"/>
        <v>22</v>
      </c>
      <c r="D32" s="35" t="s">
        <v>78</v>
      </c>
      <c r="E32" s="5" t="s">
        <v>18</v>
      </c>
      <c r="F32" s="5" t="s">
        <v>52</v>
      </c>
      <c r="G32" s="5" t="s">
        <v>17</v>
      </c>
      <c r="H32" s="6">
        <v>13000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5" t="s">
        <v>17</v>
      </c>
      <c r="Q32" s="6">
        <f t="shared" si="8"/>
        <v>13000</v>
      </c>
      <c r="R32" s="6">
        <f t="shared" si="9"/>
        <v>650</v>
      </c>
      <c r="S32" s="6">
        <f t="shared" si="10"/>
        <v>12350</v>
      </c>
    </row>
    <row r="33" spans="3:19" ht="48" customHeight="1" x14ac:dyDescent="0.25">
      <c r="C33" s="23">
        <f t="shared" si="3"/>
        <v>23</v>
      </c>
      <c r="D33" s="35" t="s">
        <v>73</v>
      </c>
      <c r="E33" s="5" t="s">
        <v>18</v>
      </c>
      <c r="F33" s="5" t="s">
        <v>52</v>
      </c>
      <c r="G33" s="5" t="s">
        <v>17</v>
      </c>
      <c r="H33" s="6">
        <v>16000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5" t="s">
        <v>17</v>
      </c>
      <c r="Q33" s="6">
        <f t="shared" si="8"/>
        <v>16000</v>
      </c>
      <c r="R33" s="6">
        <f t="shared" si="9"/>
        <v>800</v>
      </c>
      <c r="S33" s="6">
        <f t="shared" si="10"/>
        <v>15200</v>
      </c>
    </row>
    <row r="34" spans="3:19" ht="48" customHeight="1" x14ac:dyDescent="0.25">
      <c r="C34" s="23">
        <f t="shared" si="3"/>
        <v>24</v>
      </c>
      <c r="D34" s="35" t="s">
        <v>72</v>
      </c>
      <c r="E34" s="5" t="s">
        <v>18</v>
      </c>
      <c r="F34" s="5" t="s">
        <v>64</v>
      </c>
      <c r="G34" s="5" t="s">
        <v>17</v>
      </c>
      <c r="H34" s="6">
        <v>16000</v>
      </c>
      <c r="I34" s="26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5" t="s">
        <v>17</v>
      </c>
      <c r="Q34" s="6">
        <f t="shared" si="8"/>
        <v>16000</v>
      </c>
      <c r="R34" s="6">
        <f t="shared" si="9"/>
        <v>800</v>
      </c>
      <c r="S34" s="6">
        <f t="shared" si="10"/>
        <v>15200</v>
      </c>
    </row>
    <row r="35" spans="3:19" ht="48" customHeight="1" x14ac:dyDescent="0.25">
      <c r="C35" s="23">
        <f t="shared" si="3"/>
        <v>25</v>
      </c>
      <c r="D35" s="35" t="s">
        <v>108</v>
      </c>
      <c r="E35" s="5" t="s">
        <v>21</v>
      </c>
      <c r="F35" s="5" t="s">
        <v>119</v>
      </c>
      <c r="G35" s="5" t="s">
        <v>17</v>
      </c>
      <c r="H35" s="6">
        <v>8000</v>
      </c>
      <c r="I35" s="26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5" t="s">
        <v>17</v>
      </c>
      <c r="Q35" s="6">
        <f t="shared" ref="Q35:Q48" si="11">H35</f>
        <v>8000</v>
      </c>
      <c r="R35" s="6">
        <f t="shared" ref="R35:R45" si="12">Q35*0.05</f>
        <v>400</v>
      </c>
      <c r="S35" s="6">
        <f t="shared" ref="S35:S48" si="13">Q35-R35</f>
        <v>7600</v>
      </c>
    </row>
    <row r="36" spans="3:19" ht="48" customHeight="1" x14ac:dyDescent="0.25">
      <c r="C36" s="23">
        <f t="shared" si="3"/>
        <v>26</v>
      </c>
      <c r="D36" s="35" t="s">
        <v>110</v>
      </c>
      <c r="E36" s="5" t="s">
        <v>18</v>
      </c>
      <c r="F36" s="5" t="s">
        <v>90</v>
      </c>
      <c r="G36" s="5" t="s">
        <v>17</v>
      </c>
      <c r="H36" s="6">
        <v>16000</v>
      </c>
      <c r="I36" s="26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5" t="s">
        <v>17</v>
      </c>
      <c r="Q36" s="6">
        <f t="shared" si="11"/>
        <v>16000</v>
      </c>
      <c r="R36" s="6">
        <f t="shared" si="12"/>
        <v>800</v>
      </c>
      <c r="S36" s="6">
        <f t="shared" si="13"/>
        <v>15200</v>
      </c>
    </row>
    <row r="37" spans="3:19" ht="48" customHeight="1" x14ac:dyDescent="0.25">
      <c r="C37" s="23">
        <f t="shared" si="3"/>
        <v>27</v>
      </c>
      <c r="D37" s="35" t="s">
        <v>111</v>
      </c>
      <c r="E37" s="5" t="s">
        <v>21</v>
      </c>
      <c r="F37" s="5" t="s">
        <v>120</v>
      </c>
      <c r="G37" s="5" t="s">
        <v>17</v>
      </c>
      <c r="H37" s="6">
        <v>6000</v>
      </c>
      <c r="I37" s="26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5" t="s">
        <v>17</v>
      </c>
      <c r="Q37" s="6">
        <f t="shared" si="11"/>
        <v>6000</v>
      </c>
      <c r="R37" s="6">
        <f t="shared" si="12"/>
        <v>300</v>
      </c>
      <c r="S37" s="6">
        <f t="shared" si="13"/>
        <v>5700</v>
      </c>
    </row>
    <row r="38" spans="3:19" ht="48" customHeight="1" x14ac:dyDescent="0.25">
      <c r="C38" s="23">
        <f t="shared" si="3"/>
        <v>28</v>
      </c>
      <c r="D38" s="35" t="s">
        <v>112</v>
      </c>
      <c r="E38" s="5" t="s">
        <v>18</v>
      </c>
      <c r="F38" s="5" t="s">
        <v>118</v>
      </c>
      <c r="G38" s="5" t="s">
        <v>17</v>
      </c>
      <c r="H38" s="6">
        <v>12000</v>
      </c>
      <c r="I38" s="26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5" t="s">
        <v>17</v>
      </c>
      <c r="Q38" s="6">
        <f t="shared" si="11"/>
        <v>12000</v>
      </c>
      <c r="R38" s="6">
        <f t="shared" si="12"/>
        <v>600</v>
      </c>
      <c r="S38" s="6">
        <f t="shared" si="13"/>
        <v>11400</v>
      </c>
    </row>
    <row r="39" spans="3:19" ht="48" customHeight="1" x14ac:dyDescent="0.25">
      <c r="C39" s="23">
        <f t="shared" si="3"/>
        <v>29</v>
      </c>
      <c r="D39" s="35" t="s">
        <v>114</v>
      </c>
      <c r="E39" s="5" t="s">
        <v>122</v>
      </c>
      <c r="F39" s="5" t="s">
        <v>123</v>
      </c>
      <c r="G39" s="5" t="s">
        <v>17</v>
      </c>
      <c r="H39" s="6">
        <v>16000</v>
      </c>
      <c r="I39" s="26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5" t="s">
        <v>17</v>
      </c>
      <c r="Q39" s="6">
        <f t="shared" si="11"/>
        <v>16000</v>
      </c>
      <c r="R39" s="6">
        <f t="shared" si="12"/>
        <v>800</v>
      </c>
      <c r="S39" s="6">
        <f t="shared" si="13"/>
        <v>15200</v>
      </c>
    </row>
    <row r="40" spans="3:19" ht="48" customHeight="1" x14ac:dyDescent="0.25">
      <c r="C40" s="23">
        <f t="shared" si="3"/>
        <v>30</v>
      </c>
      <c r="D40" s="35" t="s">
        <v>117</v>
      </c>
      <c r="E40" s="5" t="s">
        <v>122</v>
      </c>
      <c r="F40" s="5" t="s">
        <v>118</v>
      </c>
      <c r="G40" s="5" t="s">
        <v>17</v>
      </c>
      <c r="H40" s="6">
        <v>16000</v>
      </c>
      <c r="I40" s="26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5" t="s">
        <v>17</v>
      </c>
      <c r="Q40" s="6">
        <f t="shared" si="11"/>
        <v>16000</v>
      </c>
      <c r="R40" s="6">
        <f t="shared" si="12"/>
        <v>800</v>
      </c>
      <c r="S40" s="6">
        <f t="shared" si="13"/>
        <v>15200</v>
      </c>
    </row>
    <row r="41" spans="3:19" ht="48" customHeight="1" x14ac:dyDescent="0.25">
      <c r="C41" s="23">
        <f t="shared" si="3"/>
        <v>31</v>
      </c>
      <c r="D41" s="35" t="s">
        <v>124</v>
      </c>
      <c r="E41" s="5" t="s">
        <v>121</v>
      </c>
      <c r="F41" s="5" t="s">
        <v>42</v>
      </c>
      <c r="G41" s="5" t="s">
        <v>17</v>
      </c>
      <c r="H41" s="6">
        <v>12000</v>
      </c>
      <c r="I41" s="26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5" t="s">
        <v>17</v>
      </c>
      <c r="Q41" s="6">
        <f t="shared" si="11"/>
        <v>12000</v>
      </c>
      <c r="R41" s="6">
        <f t="shared" si="12"/>
        <v>600</v>
      </c>
      <c r="S41" s="6">
        <f t="shared" si="13"/>
        <v>11400</v>
      </c>
    </row>
    <row r="42" spans="3:19" ht="48" customHeight="1" x14ac:dyDescent="0.25">
      <c r="C42" s="23">
        <f t="shared" si="3"/>
        <v>32</v>
      </c>
      <c r="D42" s="35" t="s">
        <v>125</v>
      </c>
      <c r="E42" s="5" t="s">
        <v>121</v>
      </c>
      <c r="F42" s="5" t="s">
        <v>42</v>
      </c>
      <c r="G42" s="5" t="s">
        <v>17</v>
      </c>
      <c r="H42" s="6">
        <v>9000</v>
      </c>
      <c r="I42" s="26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5" t="s">
        <v>17</v>
      </c>
      <c r="Q42" s="6">
        <f t="shared" si="11"/>
        <v>9000</v>
      </c>
      <c r="R42" s="6">
        <f t="shared" si="12"/>
        <v>450</v>
      </c>
      <c r="S42" s="6">
        <f t="shared" si="13"/>
        <v>8550</v>
      </c>
    </row>
    <row r="43" spans="3:19" ht="48" customHeight="1" x14ac:dyDescent="0.25">
      <c r="C43" s="23">
        <f t="shared" si="3"/>
        <v>33</v>
      </c>
      <c r="D43" s="35" t="s">
        <v>126</v>
      </c>
      <c r="E43" s="5" t="s">
        <v>122</v>
      </c>
      <c r="F43" s="5" t="s">
        <v>89</v>
      </c>
      <c r="G43" s="5" t="s">
        <v>17</v>
      </c>
      <c r="H43" s="6">
        <v>13000</v>
      </c>
      <c r="I43" s="26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5" t="s">
        <v>17</v>
      </c>
      <c r="Q43" s="6">
        <f t="shared" si="11"/>
        <v>13000</v>
      </c>
      <c r="R43" s="6">
        <f t="shared" si="12"/>
        <v>650</v>
      </c>
      <c r="S43" s="6">
        <f t="shared" si="13"/>
        <v>12350</v>
      </c>
    </row>
    <row r="44" spans="3:19" ht="48" customHeight="1" x14ac:dyDescent="0.25">
      <c r="C44" s="23">
        <f t="shared" si="3"/>
        <v>34</v>
      </c>
      <c r="D44" s="35" t="s">
        <v>55</v>
      </c>
      <c r="E44" s="5" t="s">
        <v>45</v>
      </c>
      <c r="F44" s="5" t="s">
        <v>42</v>
      </c>
      <c r="G44" s="5" t="s">
        <v>17</v>
      </c>
      <c r="H44" s="6">
        <v>8000</v>
      </c>
      <c r="I44" s="26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5" t="s">
        <v>17</v>
      </c>
      <c r="Q44" s="6">
        <f t="shared" si="11"/>
        <v>8000</v>
      </c>
      <c r="R44" s="6">
        <f t="shared" si="12"/>
        <v>400</v>
      </c>
      <c r="S44" s="6">
        <f t="shared" si="13"/>
        <v>7600</v>
      </c>
    </row>
    <row r="45" spans="3:19" ht="48" customHeight="1" x14ac:dyDescent="0.25">
      <c r="C45" s="23">
        <f t="shared" si="3"/>
        <v>35</v>
      </c>
      <c r="D45" s="35" t="s">
        <v>56</v>
      </c>
      <c r="E45" s="5" t="s">
        <v>45</v>
      </c>
      <c r="F45" s="5" t="s">
        <v>42</v>
      </c>
      <c r="G45" s="5" t="s">
        <v>17</v>
      </c>
      <c r="H45" s="6">
        <v>8000</v>
      </c>
      <c r="I45" s="26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5" t="s">
        <v>17</v>
      </c>
      <c r="Q45" s="6">
        <f t="shared" si="11"/>
        <v>8000</v>
      </c>
      <c r="R45" s="6">
        <f t="shared" si="12"/>
        <v>400</v>
      </c>
      <c r="S45" s="6">
        <f t="shared" si="13"/>
        <v>7600</v>
      </c>
    </row>
    <row r="46" spans="3:19" ht="48" customHeight="1" x14ac:dyDescent="0.25">
      <c r="C46" s="23">
        <f t="shared" si="3"/>
        <v>36</v>
      </c>
      <c r="D46" s="35" t="s">
        <v>32</v>
      </c>
      <c r="E46" s="5" t="s">
        <v>21</v>
      </c>
      <c r="F46" s="5" t="s">
        <v>42</v>
      </c>
      <c r="G46" s="5" t="s">
        <v>17</v>
      </c>
      <c r="H46" s="6">
        <v>8000</v>
      </c>
      <c r="I46" s="26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5" t="s">
        <v>17</v>
      </c>
      <c r="Q46" s="6">
        <f t="shared" si="11"/>
        <v>8000</v>
      </c>
      <c r="R46" s="6">
        <f>+Q46/1.12*5%</f>
        <v>357.14285714285711</v>
      </c>
      <c r="S46" s="6">
        <f t="shared" si="13"/>
        <v>7642.8571428571431</v>
      </c>
    </row>
    <row r="47" spans="3:19" ht="48" customHeight="1" x14ac:dyDescent="0.25">
      <c r="C47" s="23">
        <f t="shared" si="3"/>
        <v>37</v>
      </c>
      <c r="D47" s="35" t="s">
        <v>29</v>
      </c>
      <c r="E47" s="5" t="s">
        <v>45</v>
      </c>
      <c r="F47" s="5" t="s">
        <v>50</v>
      </c>
      <c r="G47" s="5" t="s">
        <v>17</v>
      </c>
      <c r="H47" s="6">
        <v>7000</v>
      </c>
      <c r="I47" s="26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5" t="s">
        <v>17</v>
      </c>
      <c r="Q47" s="6">
        <f t="shared" si="11"/>
        <v>7000</v>
      </c>
      <c r="R47" s="6">
        <f t="shared" ref="R47:R48" si="14">Q47*0.05</f>
        <v>350</v>
      </c>
      <c r="S47" s="6">
        <f t="shared" si="13"/>
        <v>6650</v>
      </c>
    </row>
    <row r="48" spans="3:19" ht="48" customHeight="1" x14ac:dyDescent="0.25">
      <c r="C48" s="23">
        <f t="shared" si="3"/>
        <v>38</v>
      </c>
      <c r="D48" s="35" t="s">
        <v>35</v>
      </c>
      <c r="E48" s="5" t="s">
        <v>21</v>
      </c>
      <c r="F48" s="5" t="s">
        <v>42</v>
      </c>
      <c r="G48" s="5" t="s">
        <v>17</v>
      </c>
      <c r="H48" s="6">
        <v>8000</v>
      </c>
      <c r="I48" s="26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5" t="s">
        <v>17</v>
      </c>
      <c r="Q48" s="6">
        <f t="shared" si="11"/>
        <v>8000</v>
      </c>
      <c r="R48" s="6">
        <f t="shared" si="14"/>
        <v>400</v>
      </c>
      <c r="S48" s="6">
        <f t="shared" si="13"/>
        <v>7600</v>
      </c>
    </row>
    <row r="49" spans="3:19" ht="48" customHeight="1" x14ac:dyDescent="0.25">
      <c r="C49" s="29"/>
      <c r="D49" s="30"/>
      <c r="E49" s="27"/>
      <c r="F49" s="27"/>
      <c r="G49" s="27"/>
      <c r="H49" s="28"/>
      <c r="I49" s="31"/>
      <c r="J49" s="27"/>
      <c r="K49" s="27"/>
      <c r="L49" s="27"/>
      <c r="M49" s="27"/>
      <c r="N49" s="27"/>
      <c r="O49" s="27"/>
      <c r="P49" s="27"/>
      <c r="Q49" s="28"/>
      <c r="R49" s="28"/>
      <c r="S49" s="28"/>
    </row>
    <row r="50" spans="3:19" ht="48" customHeight="1" x14ac:dyDescent="0.25">
      <c r="C50" s="29"/>
      <c r="D50" s="30"/>
      <c r="E50" s="27"/>
      <c r="F50" s="27"/>
      <c r="G50" s="27"/>
      <c r="H50" s="28"/>
      <c r="I50" s="31"/>
      <c r="J50" s="27"/>
      <c r="K50" s="27"/>
      <c r="L50" s="27"/>
      <c r="M50" s="27"/>
      <c r="N50" s="27"/>
      <c r="O50" s="27"/>
      <c r="P50" s="27"/>
      <c r="Q50" s="28"/>
      <c r="R50" s="28"/>
      <c r="S50" s="28"/>
    </row>
    <row r="51" spans="3:19" ht="48" customHeight="1" x14ac:dyDescent="0.25">
      <c r="C51" s="29"/>
      <c r="D51" s="30"/>
      <c r="E51" s="27"/>
      <c r="F51" s="27"/>
      <c r="G51" s="27"/>
      <c r="H51" s="28"/>
      <c r="I51" s="31"/>
      <c r="J51" s="27"/>
      <c r="K51" s="27"/>
      <c r="L51" s="27"/>
      <c r="M51" s="27"/>
      <c r="N51" s="27"/>
      <c r="O51" s="27"/>
      <c r="P51" s="27"/>
      <c r="Q51" s="28"/>
      <c r="R51" s="28"/>
      <c r="S51" s="28"/>
    </row>
    <row r="52" spans="3:19" ht="48" customHeight="1" x14ac:dyDescent="0.25">
      <c r="C52" s="29"/>
      <c r="D52" s="30"/>
      <c r="E52" s="27"/>
      <c r="F52" s="27"/>
      <c r="G52" s="27"/>
      <c r="H52" s="28"/>
      <c r="I52" s="31"/>
      <c r="J52" s="27"/>
      <c r="K52" s="27"/>
      <c r="L52" s="27"/>
      <c r="M52" s="27"/>
      <c r="N52" s="27"/>
      <c r="O52" s="27"/>
      <c r="P52" s="27"/>
      <c r="Q52" s="28"/>
      <c r="R52" s="28"/>
      <c r="S52" s="28"/>
    </row>
  </sheetData>
  <mergeCells count="6">
    <mergeCell ref="C6:S6"/>
    <mergeCell ref="C7:S7"/>
    <mergeCell ref="C8:S8"/>
    <mergeCell ref="C2:S3"/>
    <mergeCell ref="C4:S4"/>
    <mergeCell ref="C5:S5"/>
  </mergeCells>
  <conditionalFormatting sqref="C53:C1048576 C1:C9 C11">
    <cfRule type="duplicateValues" dxfId="16" priority="29"/>
  </conditionalFormatting>
  <conditionalFormatting sqref="D10">
    <cfRule type="duplicateValues" dxfId="15" priority="22"/>
    <cfRule type="duplicateValues" dxfId="14" priority="23"/>
    <cfRule type="duplicateValues" dxfId="13" priority="24"/>
  </conditionalFormatting>
  <conditionalFormatting sqref="D17">
    <cfRule type="duplicateValues" dxfId="12" priority="1134"/>
  </conditionalFormatting>
  <conditionalFormatting sqref="D18">
    <cfRule type="duplicateValues" dxfId="11" priority="1083"/>
  </conditionalFormatting>
  <conditionalFormatting sqref="D21">
    <cfRule type="duplicateValues" dxfId="10" priority="25"/>
    <cfRule type="duplicateValues" dxfId="9" priority="26"/>
  </conditionalFormatting>
  <conditionalFormatting sqref="D53:D1048576 D1:D9 D11:D18">
    <cfRule type="duplicateValues" dxfId="8" priority="66"/>
  </conditionalFormatting>
  <conditionalFormatting sqref="D53:D1048576 D1:D9 D11:D20">
    <cfRule type="duplicateValues" dxfId="7" priority="30"/>
  </conditionalFormatting>
  <conditionalFormatting sqref="D19:D20">
    <cfRule type="duplicateValues" dxfId="6" priority="1298"/>
  </conditionalFormatting>
  <conditionalFormatting sqref="D11:D18">
    <cfRule type="duplicateValues" dxfId="5" priority="1307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1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2"/>
  <sheetViews>
    <sheetView showGridLines="0" tabSelected="1" topLeftCell="A58" zoomScale="85" zoomScaleNormal="85" zoomScaleSheetLayoutView="70" workbookViewId="0">
      <selection activeCell="K66" sqref="K66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8" ht="13.5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2:18" s="1" customFormat="1" ht="23.25" x14ac:dyDescent="0.25">
      <c r="B4" s="55" t="s"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2:18" s="1" customFormat="1" ht="23.25" x14ac:dyDescent="0.35"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2:18" s="1" customFormat="1" ht="36.75" customHeight="1" x14ac:dyDescent="0.25">
      <c r="B6" s="51" t="s">
        <v>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2:18" ht="33" customHeight="1" x14ac:dyDescent="0.25">
      <c r="B7" s="52" t="s">
        <v>175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2:18" ht="33" customHeight="1" x14ac:dyDescent="0.25">
      <c r="B8" s="53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2:18" s="18" customFormat="1" ht="51.75" customHeight="1" x14ac:dyDescent="0.2">
      <c r="B9" s="19" t="s">
        <v>5</v>
      </c>
      <c r="C9" s="19" t="s">
        <v>6</v>
      </c>
      <c r="D9" s="19" t="s">
        <v>7</v>
      </c>
      <c r="E9" s="19" t="s">
        <v>8</v>
      </c>
      <c r="F9" s="19" t="s">
        <v>23</v>
      </c>
      <c r="G9" s="19" t="s">
        <v>24</v>
      </c>
      <c r="H9" s="24" t="s">
        <v>22</v>
      </c>
      <c r="I9" s="24" t="s">
        <v>25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26</v>
      </c>
      <c r="O9" s="24" t="s">
        <v>13</v>
      </c>
      <c r="P9" s="19" t="s">
        <v>14</v>
      </c>
      <c r="Q9" s="19" t="s">
        <v>15</v>
      </c>
      <c r="R9" s="19" t="s">
        <v>16</v>
      </c>
    </row>
    <row r="10" spans="2:18" s="4" customFormat="1" ht="38.1" customHeight="1" x14ac:dyDescent="0.25">
      <c r="B10" s="3">
        <v>1</v>
      </c>
      <c r="C10" s="39" t="s">
        <v>33</v>
      </c>
      <c r="D10" s="5" t="s">
        <v>21</v>
      </c>
      <c r="E10" s="5" t="s">
        <v>100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>G10</f>
        <v>10000</v>
      </c>
      <c r="Q10" s="6">
        <f t="shared" ref="Q10:Q14" si="0">P10*0.05</f>
        <v>500</v>
      </c>
      <c r="R10" s="6">
        <f t="shared" ref="R10:R40" si="1">P10-Q10</f>
        <v>9500</v>
      </c>
    </row>
    <row r="11" spans="2:18" s="4" customFormat="1" ht="38.1" customHeight="1" x14ac:dyDescent="0.25">
      <c r="B11" s="3">
        <f>B10+1</f>
        <v>2</v>
      </c>
      <c r="C11" s="39" t="s">
        <v>27</v>
      </c>
      <c r="D11" s="5" t="s">
        <v>21</v>
      </c>
      <c r="E11" s="5" t="s">
        <v>154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62" si="2">G11</f>
        <v>8000</v>
      </c>
      <c r="Q11" s="6">
        <f t="shared" si="0"/>
        <v>400</v>
      </c>
      <c r="R11" s="6">
        <f t="shared" si="1"/>
        <v>7600</v>
      </c>
    </row>
    <row r="12" spans="2:18" ht="41.25" customHeight="1" x14ac:dyDescent="0.25">
      <c r="B12" s="3">
        <f t="shared" ref="B12:B43" si="3">B11+1</f>
        <v>3</v>
      </c>
      <c r="C12" s="39" t="s">
        <v>150</v>
      </c>
      <c r="D12" s="5" t="s">
        <v>21</v>
      </c>
      <c r="E12" s="5" t="s">
        <v>155</v>
      </c>
      <c r="F12" s="5" t="s">
        <v>17</v>
      </c>
      <c r="G12" s="6">
        <v>9000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2"/>
        <v>9000</v>
      </c>
      <c r="Q12" s="6">
        <f>P12*0.05</f>
        <v>450</v>
      </c>
      <c r="R12" s="6">
        <f>P12-Q12</f>
        <v>8550</v>
      </c>
    </row>
    <row r="13" spans="2:18" ht="30" x14ac:dyDescent="0.25">
      <c r="B13" s="3">
        <f t="shared" si="3"/>
        <v>4</v>
      </c>
      <c r="C13" s="39" t="s">
        <v>83</v>
      </c>
      <c r="D13" s="5" t="s">
        <v>21</v>
      </c>
      <c r="E13" s="5" t="s">
        <v>156</v>
      </c>
      <c r="F13" s="5" t="s">
        <v>17</v>
      </c>
      <c r="G13" s="6">
        <v>10000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2"/>
        <v>10000</v>
      </c>
      <c r="Q13" s="6">
        <f t="shared" si="0"/>
        <v>500</v>
      </c>
      <c r="R13" s="6">
        <f t="shared" si="1"/>
        <v>9500</v>
      </c>
    </row>
    <row r="14" spans="2:18" ht="45" x14ac:dyDescent="0.25">
      <c r="B14" s="3">
        <f t="shared" si="3"/>
        <v>5</v>
      </c>
      <c r="C14" s="39" t="s">
        <v>113</v>
      </c>
      <c r="D14" s="5" t="s">
        <v>18</v>
      </c>
      <c r="E14" s="5" t="s">
        <v>157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2"/>
        <v>13000</v>
      </c>
      <c r="Q14" s="6">
        <f t="shared" si="0"/>
        <v>650</v>
      </c>
      <c r="R14" s="6">
        <f t="shared" si="1"/>
        <v>12350</v>
      </c>
    </row>
    <row r="15" spans="2:18" ht="45.75" customHeight="1" x14ac:dyDescent="0.25">
      <c r="B15" s="3">
        <f t="shared" si="3"/>
        <v>6</v>
      </c>
      <c r="C15" s="39" t="s">
        <v>151</v>
      </c>
      <c r="D15" s="5" t="s">
        <v>21</v>
      </c>
      <c r="E15" s="5" t="s">
        <v>154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2"/>
        <v>8000</v>
      </c>
      <c r="Q15" s="6">
        <f>P15*0.05</f>
        <v>400</v>
      </c>
      <c r="R15" s="6">
        <f t="shared" si="1"/>
        <v>7600</v>
      </c>
    </row>
    <row r="16" spans="2:18" ht="41.25" customHeight="1" x14ac:dyDescent="0.25">
      <c r="B16" s="3">
        <f t="shared" si="3"/>
        <v>7</v>
      </c>
      <c r="C16" s="39" t="s">
        <v>107</v>
      </c>
      <c r="D16" s="5" t="s">
        <v>18</v>
      </c>
      <c r="E16" s="5" t="s">
        <v>157</v>
      </c>
      <c r="F16" s="5" t="s">
        <v>17</v>
      </c>
      <c r="G16" s="6">
        <v>13000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2"/>
        <v>13000</v>
      </c>
      <c r="Q16" s="6">
        <f t="shared" ref="Q16:Q40" si="4">P16*0.05</f>
        <v>650</v>
      </c>
      <c r="R16" s="6">
        <f t="shared" si="1"/>
        <v>12350</v>
      </c>
    </row>
    <row r="17" spans="2:18" ht="41.25" customHeight="1" x14ac:dyDescent="0.25">
      <c r="B17" s="3">
        <f t="shared" si="3"/>
        <v>8</v>
      </c>
      <c r="C17" s="39" t="s">
        <v>109</v>
      </c>
      <c r="D17" s="5" t="s">
        <v>21</v>
      </c>
      <c r="E17" s="5" t="s">
        <v>154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2"/>
        <v>8000</v>
      </c>
      <c r="Q17" s="6">
        <f t="shared" si="4"/>
        <v>400</v>
      </c>
      <c r="R17" s="6">
        <f t="shared" si="1"/>
        <v>7600</v>
      </c>
    </row>
    <row r="18" spans="2:18" ht="41.25" customHeight="1" x14ac:dyDescent="0.25">
      <c r="B18" s="3">
        <f t="shared" si="3"/>
        <v>9</v>
      </c>
      <c r="C18" s="39" t="s">
        <v>152</v>
      </c>
      <c r="D18" s="5" t="s">
        <v>21</v>
      </c>
      <c r="E18" s="5" t="s">
        <v>158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2"/>
        <v>7000</v>
      </c>
      <c r="Q18" s="6">
        <f t="shared" si="4"/>
        <v>350</v>
      </c>
      <c r="R18" s="6">
        <f t="shared" si="1"/>
        <v>6650</v>
      </c>
    </row>
    <row r="19" spans="2:18" ht="41.25" customHeight="1" x14ac:dyDescent="0.25">
      <c r="B19" s="3">
        <f t="shared" si="3"/>
        <v>10</v>
      </c>
      <c r="C19" s="39" t="s">
        <v>141</v>
      </c>
      <c r="D19" s="5" t="s">
        <v>18</v>
      </c>
      <c r="E19" s="5" t="s">
        <v>157</v>
      </c>
      <c r="F19" s="5" t="s">
        <v>17</v>
      </c>
      <c r="G19" s="6">
        <v>14000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2"/>
        <v>14000</v>
      </c>
      <c r="Q19" s="6">
        <f t="shared" si="4"/>
        <v>700</v>
      </c>
      <c r="R19" s="6">
        <f t="shared" si="1"/>
        <v>13300</v>
      </c>
    </row>
    <row r="20" spans="2:18" ht="41.25" customHeight="1" x14ac:dyDescent="0.25">
      <c r="B20" s="3">
        <v>11</v>
      </c>
      <c r="C20" s="39" t="s">
        <v>149</v>
      </c>
      <c r="D20" s="5" t="s">
        <v>21</v>
      </c>
      <c r="E20" s="5" t="s">
        <v>158</v>
      </c>
      <c r="F20" s="5" t="s">
        <v>17</v>
      </c>
      <c r="G20" s="6">
        <v>9000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2"/>
        <v>9000</v>
      </c>
      <c r="Q20" s="6">
        <f t="shared" si="4"/>
        <v>450</v>
      </c>
      <c r="R20" s="6">
        <f t="shared" si="1"/>
        <v>8550</v>
      </c>
    </row>
    <row r="21" spans="2:18" ht="41.25" customHeight="1" x14ac:dyDescent="0.25">
      <c r="B21" s="3">
        <f t="shared" si="3"/>
        <v>12</v>
      </c>
      <c r="C21" s="39" t="s">
        <v>82</v>
      </c>
      <c r="D21" s="5" t="s">
        <v>18</v>
      </c>
      <c r="E21" s="5" t="s">
        <v>159</v>
      </c>
      <c r="F21" s="5" t="s">
        <v>17</v>
      </c>
      <c r="G21" s="6">
        <v>16000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2"/>
        <v>16000</v>
      </c>
      <c r="Q21" s="6">
        <f t="shared" si="4"/>
        <v>800</v>
      </c>
      <c r="R21" s="6">
        <f t="shared" si="1"/>
        <v>15200</v>
      </c>
    </row>
    <row r="22" spans="2:18" ht="41.25" customHeight="1" x14ac:dyDescent="0.25">
      <c r="B22" s="3">
        <f t="shared" si="3"/>
        <v>13</v>
      </c>
      <c r="C22" s="39" t="s">
        <v>116</v>
      </c>
      <c r="D22" s="5" t="s">
        <v>18</v>
      </c>
      <c r="E22" s="5" t="s">
        <v>159</v>
      </c>
      <c r="F22" s="5" t="s">
        <v>17</v>
      </c>
      <c r="G22" s="6">
        <v>13000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2"/>
        <v>13000</v>
      </c>
      <c r="Q22" s="6">
        <f t="shared" si="4"/>
        <v>650</v>
      </c>
      <c r="R22" s="6">
        <f t="shared" si="1"/>
        <v>12350</v>
      </c>
    </row>
    <row r="23" spans="2:18" ht="41.25" customHeight="1" x14ac:dyDescent="0.25">
      <c r="B23" s="3">
        <f t="shared" si="3"/>
        <v>14</v>
      </c>
      <c r="C23" s="39" t="s">
        <v>129</v>
      </c>
      <c r="D23" s="5" t="s">
        <v>21</v>
      </c>
      <c r="E23" s="5" t="s">
        <v>160</v>
      </c>
      <c r="F23" s="5" t="s">
        <v>17</v>
      </c>
      <c r="G23" s="6">
        <v>8000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2"/>
        <v>8000</v>
      </c>
      <c r="Q23" s="6">
        <f t="shared" si="4"/>
        <v>400</v>
      </c>
      <c r="R23" s="6">
        <f t="shared" si="1"/>
        <v>7600</v>
      </c>
    </row>
    <row r="24" spans="2:18" ht="41.25" customHeight="1" x14ac:dyDescent="0.25">
      <c r="B24" s="3">
        <f t="shared" si="3"/>
        <v>15</v>
      </c>
      <c r="C24" s="39" t="s">
        <v>148</v>
      </c>
      <c r="D24" s="5" t="s">
        <v>18</v>
      </c>
      <c r="E24" s="42" t="s">
        <v>161</v>
      </c>
      <c r="F24" s="5" t="s">
        <v>17</v>
      </c>
      <c r="G24" s="6">
        <v>12000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2"/>
        <v>12000</v>
      </c>
      <c r="Q24" s="6">
        <f t="shared" si="4"/>
        <v>600</v>
      </c>
      <c r="R24" s="6">
        <f t="shared" si="1"/>
        <v>11400</v>
      </c>
    </row>
    <row r="25" spans="2:18" ht="41.25" customHeight="1" x14ac:dyDescent="0.25">
      <c r="B25" s="3">
        <f t="shared" si="3"/>
        <v>16</v>
      </c>
      <c r="C25" s="40" t="s">
        <v>60</v>
      </c>
      <c r="D25" s="5" t="s">
        <v>21</v>
      </c>
      <c r="E25" s="5" t="s">
        <v>100</v>
      </c>
      <c r="F25" s="5" t="s">
        <v>17</v>
      </c>
      <c r="G25" s="6">
        <v>7000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2"/>
        <v>7000</v>
      </c>
      <c r="Q25" s="6">
        <f t="shared" si="4"/>
        <v>350</v>
      </c>
      <c r="R25" s="6">
        <f t="shared" si="1"/>
        <v>6650</v>
      </c>
    </row>
    <row r="26" spans="2:18" ht="41.25" customHeight="1" x14ac:dyDescent="0.25">
      <c r="B26" s="3">
        <f t="shared" si="3"/>
        <v>17</v>
      </c>
      <c r="C26" s="40" t="s">
        <v>62</v>
      </c>
      <c r="D26" s="5" t="s">
        <v>45</v>
      </c>
      <c r="E26" s="5" t="s">
        <v>100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2"/>
        <v>8000</v>
      </c>
      <c r="Q26" s="6">
        <f t="shared" si="4"/>
        <v>400</v>
      </c>
      <c r="R26" s="6">
        <f t="shared" si="1"/>
        <v>7600</v>
      </c>
    </row>
    <row r="27" spans="2:18" ht="41.25" customHeight="1" x14ac:dyDescent="0.25">
      <c r="B27" s="3">
        <f t="shared" si="3"/>
        <v>18</v>
      </c>
      <c r="C27" s="40" t="s">
        <v>31</v>
      </c>
      <c r="D27" s="5" t="s">
        <v>21</v>
      </c>
      <c r="E27" s="5" t="s">
        <v>100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2"/>
        <v>8000</v>
      </c>
      <c r="Q27" s="6">
        <f t="shared" si="4"/>
        <v>400</v>
      </c>
      <c r="R27" s="6">
        <f t="shared" si="1"/>
        <v>7600</v>
      </c>
    </row>
    <row r="28" spans="2:18" ht="41.25" customHeight="1" x14ac:dyDescent="0.25">
      <c r="B28" s="3">
        <f t="shared" si="3"/>
        <v>19</v>
      </c>
      <c r="C28" s="40" t="s">
        <v>66</v>
      </c>
      <c r="D28" s="5" t="s">
        <v>21</v>
      </c>
      <c r="E28" s="5" t="s">
        <v>100</v>
      </c>
      <c r="F28" s="5" t="s">
        <v>17</v>
      </c>
      <c r="G28" s="6">
        <v>8000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2"/>
        <v>8000</v>
      </c>
      <c r="Q28" s="6">
        <f t="shared" si="4"/>
        <v>400</v>
      </c>
      <c r="R28" s="6">
        <f t="shared" si="1"/>
        <v>7600</v>
      </c>
    </row>
    <row r="29" spans="2:18" ht="41.25" customHeight="1" x14ac:dyDescent="0.25">
      <c r="B29" s="3">
        <f t="shared" si="3"/>
        <v>20</v>
      </c>
      <c r="C29" s="40" t="s">
        <v>81</v>
      </c>
      <c r="D29" s="5" t="s">
        <v>18</v>
      </c>
      <c r="E29" s="5" t="s">
        <v>159</v>
      </c>
      <c r="F29" s="5" t="s">
        <v>17</v>
      </c>
      <c r="G29" s="6">
        <v>12000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2"/>
        <v>12000</v>
      </c>
      <c r="Q29" s="6">
        <f t="shared" si="4"/>
        <v>600</v>
      </c>
      <c r="R29" s="6">
        <f t="shared" si="1"/>
        <v>11400</v>
      </c>
    </row>
    <row r="30" spans="2:18" ht="41.25" customHeight="1" x14ac:dyDescent="0.25">
      <c r="B30" s="3">
        <f t="shared" si="3"/>
        <v>21</v>
      </c>
      <c r="C30" s="40" t="s">
        <v>61</v>
      </c>
      <c r="D30" s="5" t="s">
        <v>21</v>
      </c>
      <c r="E30" s="5" t="s">
        <v>162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2"/>
        <v>8000</v>
      </c>
      <c r="Q30" s="6">
        <f t="shared" si="4"/>
        <v>400</v>
      </c>
      <c r="R30" s="6">
        <f t="shared" si="1"/>
        <v>7600</v>
      </c>
    </row>
    <row r="31" spans="2:18" ht="41.25" customHeight="1" x14ac:dyDescent="0.25">
      <c r="B31" s="3">
        <f t="shared" si="3"/>
        <v>22</v>
      </c>
      <c r="C31" s="40" t="s">
        <v>91</v>
      </c>
      <c r="D31" s="5" t="s">
        <v>21</v>
      </c>
      <c r="E31" s="5" t="s">
        <v>163</v>
      </c>
      <c r="F31" s="5" t="s">
        <v>17</v>
      </c>
      <c r="G31" s="6">
        <v>6000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2"/>
        <v>6000</v>
      </c>
      <c r="Q31" s="6">
        <f t="shared" si="4"/>
        <v>300</v>
      </c>
      <c r="R31" s="6">
        <f t="shared" si="1"/>
        <v>5700</v>
      </c>
    </row>
    <row r="32" spans="2:18" ht="41.25" customHeight="1" x14ac:dyDescent="0.25">
      <c r="B32" s="3">
        <f t="shared" si="3"/>
        <v>23</v>
      </c>
      <c r="C32" s="40" t="s">
        <v>65</v>
      </c>
      <c r="D32" s="5" t="s">
        <v>21</v>
      </c>
      <c r="E32" s="5" t="s">
        <v>162</v>
      </c>
      <c r="F32" s="5" t="s">
        <v>17</v>
      </c>
      <c r="G32" s="6">
        <v>7000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2"/>
        <v>7000</v>
      </c>
      <c r="Q32" s="6">
        <f t="shared" si="4"/>
        <v>350</v>
      </c>
      <c r="R32" s="6">
        <f t="shared" si="1"/>
        <v>6650</v>
      </c>
    </row>
    <row r="33" spans="2:18" ht="41.25" customHeight="1" x14ac:dyDescent="0.25">
      <c r="B33" s="3">
        <f t="shared" si="3"/>
        <v>24</v>
      </c>
      <c r="C33" s="40" t="s">
        <v>34</v>
      </c>
      <c r="D33" s="5" t="s">
        <v>21</v>
      </c>
      <c r="E33" s="5" t="s">
        <v>100</v>
      </c>
      <c r="F33" s="5" t="s">
        <v>17</v>
      </c>
      <c r="G33" s="6">
        <v>7500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2"/>
        <v>7500</v>
      </c>
      <c r="Q33" s="6">
        <f t="shared" si="4"/>
        <v>375</v>
      </c>
      <c r="R33" s="6">
        <f t="shared" si="1"/>
        <v>7125</v>
      </c>
    </row>
    <row r="34" spans="2:18" ht="41.25" customHeight="1" x14ac:dyDescent="0.25">
      <c r="B34" s="3">
        <f t="shared" si="3"/>
        <v>25</v>
      </c>
      <c r="C34" s="40" t="s">
        <v>85</v>
      </c>
      <c r="D34" s="5" t="s">
        <v>21</v>
      </c>
      <c r="E34" s="5" t="s">
        <v>100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2"/>
        <v>8000</v>
      </c>
      <c r="Q34" s="6">
        <f t="shared" si="4"/>
        <v>400</v>
      </c>
      <c r="R34" s="6">
        <f t="shared" si="1"/>
        <v>7600</v>
      </c>
    </row>
    <row r="35" spans="2:18" ht="41.25" customHeight="1" x14ac:dyDescent="0.25">
      <c r="B35" s="3">
        <f t="shared" si="3"/>
        <v>26</v>
      </c>
      <c r="C35" s="40" t="s">
        <v>88</v>
      </c>
      <c r="D35" s="5" t="s">
        <v>21</v>
      </c>
      <c r="E35" s="5" t="s">
        <v>164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2"/>
        <v>8000</v>
      </c>
      <c r="Q35" s="6">
        <f t="shared" si="4"/>
        <v>400</v>
      </c>
      <c r="R35" s="6">
        <f t="shared" si="1"/>
        <v>7600</v>
      </c>
    </row>
    <row r="36" spans="2:18" ht="41.25" customHeight="1" x14ac:dyDescent="0.25">
      <c r="B36" s="3">
        <f t="shared" si="3"/>
        <v>27</v>
      </c>
      <c r="C36" s="40" t="s">
        <v>93</v>
      </c>
      <c r="D36" s="5" t="s">
        <v>21</v>
      </c>
      <c r="E36" s="5" t="s">
        <v>164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2"/>
        <v>8000</v>
      </c>
      <c r="Q36" s="6">
        <f t="shared" si="4"/>
        <v>400</v>
      </c>
      <c r="R36" s="6">
        <f t="shared" si="1"/>
        <v>7600</v>
      </c>
    </row>
    <row r="37" spans="2:18" ht="41.25" customHeight="1" x14ac:dyDescent="0.25">
      <c r="B37" s="3">
        <f t="shared" si="3"/>
        <v>28</v>
      </c>
      <c r="C37" s="40" t="s">
        <v>92</v>
      </c>
      <c r="D37" s="5" t="s">
        <v>21</v>
      </c>
      <c r="E37" s="5" t="s">
        <v>166</v>
      </c>
      <c r="F37" s="5" t="s">
        <v>17</v>
      </c>
      <c r="G37" s="6">
        <v>7000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2"/>
        <v>7000</v>
      </c>
      <c r="Q37" s="6">
        <f t="shared" si="4"/>
        <v>350</v>
      </c>
      <c r="R37" s="6">
        <f t="shared" si="1"/>
        <v>6650</v>
      </c>
    </row>
    <row r="38" spans="2:18" ht="41.25" customHeight="1" x14ac:dyDescent="0.25">
      <c r="B38" s="3">
        <f t="shared" si="3"/>
        <v>29</v>
      </c>
      <c r="C38" s="40" t="s">
        <v>98</v>
      </c>
      <c r="D38" s="5" t="s">
        <v>21</v>
      </c>
      <c r="E38" s="5" t="s">
        <v>165</v>
      </c>
      <c r="F38" s="5" t="s">
        <v>17</v>
      </c>
      <c r="G38" s="6">
        <v>8000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2"/>
        <v>8000</v>
      </c>
      <c r="Q38" s="6">
        <f t="shared" si="4"/>
        <v>400</v>
      </c>
      <c r="R38" s="6">
        <f t="shared" si="1"/>
        <v>7600</v>
      </c>
    </row>
    <row r="39" spans="2:18" ht="41.25" customHeight="1" x14ac:dyDescent="0.25">
      <c r="B39" s="3">
        <f t="shared" si="3"/>
        <v>30</v>
      </c>
      <c r="C39" s="40" t="s">
        <v>79</v>
      </c>
      <c r="D39" s="5" t="s">
        <v>121</v>
      </c>
      <c r="E39" s="5" t="s">
        <v>99</v>
      </c>
      <c r="F39" s="5" t="s">
        <v>17</v>
      </c>
      <c r="G39" s="6">
        <v>12000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2"/>
        <v>12000</v>
      </c>
      <c r="Q39" s="6">
        <f t="shared" si="4"/>
        <v>600</v>
      </c>
      <c r="R39" s="6">
        <f t="shared" si="1"/>
        <v>11400</v>
      </c>
    </row>
    <row r="40" spans="2:18" ht="41.25" customHeight="1" x14ac:dyDescent="0.25">
      <c r="B40" s="3">
        <f t="shared" si="3"/>
        <v>31</v>
      </c>
      <c r="C40" s="40" t="s">
        <v>105</v>
      </c>
      <c r="D40" s="5" t="s">
        <v>121</v>
      </c>
      <c r="E40" s="5" t="s">
        <v>167</v>
      </c>
      <c r="F40" s="5" t="s">
        <v>17</v>
      </c>
      <c r="G40" s="6">
        <v>9000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2"/>
        <v>9000</v>
      </c>
      <c r="Q40" s="6">
        <f t="shared" si="4"/>
        <v>450</v>
      </c>
      <c r="R40" s="6">
        <f t="shared" si="1"/>
        <v>8550</v>
      </c>
    </row>
    <row r="41" spans="2:18" ht="41.25" customHeight="1" x14ac:dyDescent="0.25">
      <c r="B41" s="3">
        <f t="shared" si="3"/>
        <v>32</v>
      </c>
      <c r="C41" s="40" t="s">
        <v>115</v>
      </c>
      <c r="D41" s="5" t="s">
        <v>21</v>
      </c>
      <c r="E41" s="5" t="s">
        <v>100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2"/>
        <v>8000</v>
      </c>
      <c r="Q41" s="6">
        <f t="shared" ref="Q41" si="5">P41*0.05</f>
        <v>400</v>
      </c>
      <c r="R41" s="6">
        <f t="shared" ref="R41" si="6">P41-Q41</f>
        <v>7600</v>
      </c>
    </row>
    <row r="42" spans="2:18" ht="41.25" customHeight="1" x14ac:dyDescent="0.25">
      <c r="B42" s="3">
        <f t="shared" si="3"/>
        <v>33</v>
      </c>
      <c r="C42" s="40" t="s">
        <v>54</v>
      </c>
      <c r="D42" s="5" t="s">
        <v>18</v>
      </c>
      <c r="E42" s="5" t="s">
        <v>168</v>
      </c>
      <c r="F42" s="5" t="s">
        <v>17</v>
      </c>
      <c r="G42" s="6">
        <v>13000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2"/>
        <v>13000</v>
      </c>
      <c r="Q42" s="6">
        <f t="shared" ref="Q42:Q57" si="7">P42*0.05</f>
        <v>650</v>
      </c>
      <c r="R42" s="6">
        <f t="shared" ref="R42:R57" si="8">P42-Q42</f>
        <v>12350</v>
      </c>
    </row>
    <row r="43" spans="2:18" ht="41.25" customHeight="1" x14ac:dyDescent="0.25">
      <c r="B43" s="3">
        <f t="shared" si="3"/>
        <v>34</v>
      </c>
      <c r="C43" s="40" t="s">
        <v>128</v>
      </c>
      <c r="D43" s="5" t="s">
        <v>21</v>
      </c>
      <c r="E43" s="5" t="s">
        <v>155</v>
      </c>
      <c r="F43" s="5" t="s">
        <v>17</v>
      </c>
      <c r="G43" s="6">
        <v>7000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2"/>
        <v>7000</v>
      </c>
      <c r="Q43" s="6">
        <f t="shared" si="7"/>
        <v>350</v>
      </c>
      <c r="R43" s="6">
        <f t="shared" si="8"/>
        <v>6650</v>
      </c>
    </row>
    <row r="44" spans="2:18" ht="41.25" customHeight="1" x14ac:dyDescent="0.25">
      <c r="B44" s="3">
        <v>36</v>
      </c>
      <c r="C44" s="40" t="s">
        <v>130</v>
      </c>
      <c r="D44" s="5" t="s">
        <v>21</v>
      </c>
      <c r="E44" s="5" t="s">
        <v>164</v>
      </c>
      <c r="F44" s="5" t="s">
        <v>17</v>
      </c>
      <c r="G44" s="6">
        <v>6000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2"/>
        <v>6000</v>
      </c>
      <c r="Q44" s="6">
        <f t="shared" si="7"/>
        <v>300</v>
      </c>
      <c r="R44" s="6">
        <f t="shared" si="8"/>
        <v>5700</v>
      </c>
    </row>
    <row r="45" spans="2:18" ht="41.25" customHeight="1" x14ac:dyDescent="0.25">
      <c r="B45" s="3">
        <v>37</v>
      </c>
      <c r="C45" s="40" t="s">
        <v>147</v>
      </c>
      <c r="D45" s="5" t="s">
        <v>21</v>
      </c>
      <c r="E45" s="5" t="s">
        <v>169</v>
      </c>
      <c r="F45" s="5" t="s">
        <v>17</v>
      </c>
      <c r="G45" s="6">
        <v>6000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2"/>
        <v>6000</v>
      </c>
      <c r="Q45" s="6">
        <f t="shared" si="7"/>
        <v>300</v>
      </c>
      <c r="R45" s="6">
        <f t="shared" si="8"/>
        <v>5700</v>
      </c>
    </row>
    <row r="46" spans="2:18" ht="41.25" customHeight="1" x14ac:dyDescent="0.25">
      <c r="B46" s="3">
        <v>38</v>
      </c>
      <c r="C46" s="40" t="s">
        <v>131</v>
      </c>
      <c r="D46" s="5" t="s">
        <v>21</v>
      </c>
      <c r="E46" s="5" t="s">
        <v>155</v>
      </c>
      <c r="F46" s="5" t="s">
        <v>17</v>
      </c>
      <c r="G46" s="6">
        <v>6000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2"/>
        <v>6000</v>
      </c>
      <c r="Q46" s="6">
        <f t="shared" si="7"/>
        <v>300</v>
      </c>
      <c r="R46" s="6">
        <f t="shared" si="8"/>
        <v>5700</v>
      </c>
    </row>
    <row r="47" spans="2:18" ht="41.25" customHeight="1" x14ac:dyDescent="0.25">
      <c r="B47" s="3">
        <v>39</v>
      </c>
      <c r="C47" s="40" t="s">
        <v>132</v>
      </c>
      <c r="D47" s="5" t="s">
        <v>21</v>
      </c>
      <c r="E47" s="5" t="s">
        <v>155</v>
      </c>
      <c r="F47" s="5" t="s">
        <v>17</v>
      </c>
      <c r="G47" s="6">
        <v>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2"/>
        <v>6000</v>
      </c>
      <c r="Q47" s="6">
        <f t="shared" si="7"/>
        <v>300</v>
      </c>
      <c r="R47" s="6">
        <f t="shared" si="8"/>
        <v>5700</v>
      </c>
    </row>
    <row r="48" spans="2:18" ht="41.25" customHeight="1" x14ac:dyDescent="0.25">
      <c r="B48" s="3">
        <v>40</v>
      </c>
      <c r="C48" s="40" t="s">
        <v>136</v>
      </c>
      <c r="D48" s="5" t="s">
        <v>21</v>
      </c>
      <c r="E48" s="5" t="s">
        <v>171</v>
      </c>
      <c r="F48" s="5" t="s">
        <v>17</v>
      </c>
      <c r="G48" s="6">
        <v>13000</v>
      </c>
      <c r="H48" s="5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2"/>
        <v>13000</v>
      </c>
      <c r="Q48" s="6">
        <f t="shared" si="7"/>
        <v>650</v>
      </c>
      <c r="R48" s="6">
        <f t="shared" si="8"/>
        <v>12350</v>
      </c>
    </row>
    <row r="49" spans="2:18" ht="48" customHeight="1" x14ac:dyDescent="0.25">
      <c r="B49" s="3">
        <v>41</v>
      </c>
      <c r="C49" s="41" t="s">
        <v>137</v>
      </c>
      <c r="D49" s="5" t="s">
        <v>21</v>
      </c>
      <c r="E49" s="5" t="s">
        <v>154</v>
      </c>
      <c r="F49" s="5" t="s">
        <v>17</v>
      </c>
      <c r="G49" s="6">
        <v>7000</v>
      </c>
      <c r="H49" s="5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2"/>
        <v>7000</v>
      </c>
      <c r="Q49" s="6">
        <f t="shared" si="7"/>
        <v>350</v>
      </c>
      <c r="R49" s="6">
        <f t="shared" si="8"/>
        <v>6650</v>
      </c>
    </row>
    <row r="50" spans="2:18" s="45" customFormat="1" ht="41.25" customHeight="1" x14ac:dyDescent="0.25">
      <c r="B50" s="43"/>
      <c r="C50" s="44"/>
      <c r="D50" s="27"/>
      <c r="E50" s="27"/>
      <c r="F50" s="27"/>
      <c r="G50" s="28"/>
      <c r="H50" s="27"/>
      <c r="I50" s="27"/>
      <c r="J50" s="27"/>
      <c r="K50" s="27"/>
      <c r="L50" s="27"/>
      <c r="M50" s="27"/>
      <c r="N50" s="27"/>
      <c r="O50" s="27"/>
      <c r="P50" s="28"/>
      <c r="Q50" s="28"/>
      <c r="R50" s="28"/>
    </row>
    <row r="51" spans="2:18" s="45" customFormat="1" ht="16.5" customHeight="1" x14ac:dyDescent="0.25">
      <c r="B51" s="43"/>
      <c r="C51" s="44"/>
      <c r="D51" s="27"/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8"/>
      <c r="Q51" s="28"/>
      <c r="R51" s="28"/>
    </row>
    <row r="52" spans="2:18" ht="41.25" customHeight="1" x14ac:dyDescent="0.25">
      <c r="B52" s="22">
        <v>42</v>
      </c>
      <c r="C52" s="40" t="s">
        <v>138</v>
      </c>
      <c r="D52" s="5" t="s">
        <v>18</v>
      </c>
      <c r="E52" s="5" t="s">
        <v>99</v>
      </c>
      <c r="F52" s="5" t="s">
        <v>17</v>
      </c>
      <c r="G52" s="6">
        <v>12000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2"/>
        <v>12000</v>
      </c>
      <c r="Q52" s="6">
        <f t="shared" si="7"/>
        <v>600</v>
      </c>
      <c r="R52" s="6">
        <f t="shared" si="8"/>
        <v>11400</v>
      </c>
    </row>
    <row r="53" spans="2:18" ht="41.25" customHeight="1" x14ac:dyDescent="0.25">
      <c r="B53" s="3">
        <v>43</v>
      </c>
      <c r="C53" s="40" t="s">
        <v>153</v>
      </c>
      <c r="D53" s="5" t="s">
        <v>18</v>
      </c>
      <c r="E53" s="5" t="s">
        <v>99</v>
      </c>
      <c r="F53" s="5" t="s">
        <v>17</v>
      </c>
      <c r="G53" s="6">
        <v>12000</v>
      </c>
      <c r="H53" s="5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2"/>
        <v>12000</v>
      </c>
      <c r="Q53" s="6">
        <f t="shared" si="7"/>
        <v>600</v>
      </c>
      <c r="R53" s="6">
        <f t="shared" si="8"/>
        <v>11400</v>
      </c>
    </row>
    <row r="54" spans="2:18" ht="41.25" customHeight="1" x14ac:dyDescent="0.25">
      <c r="B54" s="3">
        <v>44</v>
      </c>
      <c r="C54" s="40" t="s">
        <v>139</v>
      </c>
      <c r="D54" s="5" t="s">
        <v>21</v>
      </c>
      <c r="E54" s="5" t="s">
        <v>164</v>
      </c>
      <c r="F54" s="5" t="s">
        <v>17</v>
      </c>
      <c r="G54" s="6">
        <v>6000</v>
      </c>
      <c r="H54" s="5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2"/>
        <v>6000</v>
      </c>
      <c r="Q54" s="6">
        <f t="shared" si="7"/>
        <v>300</v>
      </c>
      <c r="R54" s="6">
        <f t="shared" si="8"/>
        <v>5700</v>
      </c>
    </row>
    <row r="55" spans="2:18" ht="41.25" customHeight="1" x14ac:dyDescent="0.25">
      <c r="B55" s="3">
        <v>45</v>
      </c>
      <c r="C55" s="40" t="s">
        <v>140</v>
      </c>
      <c r="D55" s="5" t="s">
        <v>21</v>
      </c>
      <c r="E55" s="5" t="s">
        <v>168</v>
      </c>
      <c r="F55" s="5" t="s">
        <v>17</v>
      </c>
      <c r="G55" s="6">
        <v>12000</v>
      </c>
      <c r="H55" s="5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2"/>
        <v>12000</v>
      </c>
      <c r="Q55" s="6">
        <f t="shared" si="7"/>
        <v>600</v>
      </c>
      <c r="R55" s="6">
        <f t="shared" si="8"/>
        <v>11400</v>
      </c>
    </row>
    <row r="56" spans="2:18" ht="41.25" customHeight="1" x14ac:dyDescent="0.25">
      <c r="B56" s="3">
        <v>46</v>
      </c>
      <c r="C56" s="40" t="s">
        <v>127</v>
      </c>
      <c r="D56" s="5" t="s">
        <v>21</v>
      </c>
      <c r="E56" s="5" t="s">
        <v>170</v>
      </c>
      <c r="F56" s="5" t="s">
        <v>17</v>
      </c>
      <c r="G56" s="6">
        <v>13000</v>
      </c>
      <c r="H56" s="5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2"/>
        <v>13000</v>
      </c>
      <c r="Q56" s="6">
        <f t="shared" si="7"/>
        <v>650</v>
      </c>
      <c r="R56" s="6">
        <f t="shared" si="8"/>
        <v>12350</v>
      </c>
    </row>
    <row r="57" spans="2:18" ht="41.25" customHeight="1" x14ac:dyDescent="0.25">
      <c r="B57" s="3">
        <v>47</v>
      </c>
      <c r="C57" s="40" t="s">
        <v>142</v>
      </c>
      <c r="D57" s="5" t="s">
        <v>21</v>
      </c>
      <c r="E57" s="5" t="s">
        <v>100</v>
      </c>
      <c r="F57" s="5" t="s">
        <v>17</v>
      </c>
      <c r="G57" s="6">
        <v>10000</v>
      </c>
      <c r="H57" s="5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2"/>
        <v>10000</v>
      </c>
      <c r="Q57" s="6">
        <f t="shared" si="7"/>
        <v>500</v>
      </c>
      <c r="R57" s="6">
        <f t="shared" si="8"/>
        <v>9500</v>
      </c>
    </row>
    <row r="58" spans="2:18" ht="41.25" customHeight="1" x14ac:dyDescent="0.25">
      <c r="B58" s="3">
        <v>48</v>
      </c>
      <c r="C58" s="40" t="s">
        <v>143</v>
      </c>
      <c r="D58" s="5" t="s">
        <v>21</v>
      </c>
      <c r="E58" s="5" t="s">
        <v>100</v>
      </c>
      <c r="F58" s="5" t="s">
        <v>17</v>
      </c>
      <c r="G58" s="6">
        <v>10000</v>
      </c>
      <c r="H58" s="5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2"/>
        <v>10000</v>
      </c>
      <c r="Q58" s="6">
        <f t="shared" ref="Q58:Q62" si="9">P58*0.05</f>
        <v>500</v>
      </c>
      <c r="R58" s="6">
        <f t="shared" ref="R58:R62" si="10">P58-Q58</f>
        <v>9500</v>
      </c>
    </row>
    <row r="59" spans="2:18" ht="41.25" customHeight="1" x14ac:dyDescent="0.25">
      <c r="B59" s="3">
        <v>49</v>
      </c>
      <c r="C59" s="40" t="s">
        <v>144</v>
      </c>
      <c r="D59" s="5" t="s">
        <v>21</v>
      </c>
      <c r="E59" s="5" t="s">
        <v>100</v>
      </c>
      <c r="F59" s="5" t="s">
        <v>17</v>
      </c>
      <c r="G59" s="6">
        <v>10000</v>
      </c>
      <c r="H59" s="5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2"/>
        <v>10000</v>
      </c>
      <c r="Q59" s="6">
        <f t="shared" si="9"/>
        <v>500</v>
      </c>
      <c r="R59" s="6">
        <f t="shared" si="10"/>
        <v>9500</v>
      </c>
    </row>
    <row r="60" spans="2:18" ht="41.25" customHeight="1" x14ac:dyDescent="0.25">
      <c r="B60" s="3">
        <v>50</v>
      </c>
      <c r="C60" s="40" t="s">
        <v>145</v>
      </c>
      <c r="D60" s="5" t="s">
        <v>18</v>
      </c>
      <c r="E60" s="5" t="s">
        <v>99</v>
      </c>
      <c r="F60" s="5" t="s">
        <v>17</v>
      </c>
      <c r="G60" s="6">
        <v>10000</v>
      </c>
      <c r="H60" s="5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si="2"/>
        <v>10000</v>
      </c>
      <c r="Q60" s="6">
        <f t="shared" si="9"/>
        <v>500</v>
      </c>
      <c r="R60" s="6">
        <f t="shared" si="10"/>
        <v>9500</v>
      </c>
    </row>
    <row r="61" spans="2:18" ht="41.25" customHeight="1" x14ac:dyDescent="0.25">
      <c r="B61" s="3">
        <v>51</v>
      </c>
      <c r="C61" s="41" t="s">
        <v>146</v>
      </c>
      <c r="D61" s="5" t="s">
        <v>21</v>
      </c>
      <c r="E61" s="5" t="s">
        <v>100</v>
      </c>
      <c r="F61" s="5" t="s">
        <v>17</v>
      </c>
      <c r="G61" s="6">
        <v>10000</v>
      </c>
      <c r="H61" s="5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2"/>
        <v>10000</v>
      </c>
      <c r="Q61" s="6">
        <f t="shared" si="9"/>
        <v>500</v>
      </c>
      <c r="R61" s="6">
        <f t="shared" si="10"/>
        <v>9500</v>
      </c>
    </row>
    <row r="62" spans="2:18" ht="41.25" customHeight="1" x14ac:dyDescent="0.25">
      <c r="B62" s="3">
        <v>52</v>
      </c>
      <c r="C62" s="41" t="s">
        <v>176</v>
      </c>
      <c r="D62" s="5" t="s">
        <v>18</v>
      </c>
      <c r="E62" s="5" t="s">
        <v>177</v>
      </c>
      <c r="F62" s="5" t="s">
        <v>17</v>
      </c>
      <c r="G62" s="6">
        <v>13000</v>
      </c>
      <c r="H62" s="5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6">
        <f t="shared" si="2"/>
        <v>13000</v>
      </c>
      <c r="Q62" s="6">
        <f t="shared" si="9"/>
        <v>650</v>
      </c>
      <c r="R62" s="6">
        <f t="shared" si="10"/>
        <v>12350</v>
      </c>
    </row>
  </sheetData>
  <sortState xmlns:xlrd2="http://schemas.microsoft.com/office/spreadsheetml/2017/richdata2" ref="B10:R19">
    <sortCondition ref="B10:B19"/>
  </sortState>
  <mergeCells count="6">
    <mergeCell ref="B8:R8"/>
    <mergeCell ref="B2:R3"/>
    <mergeCell ref="B4:R4"/>
    <mergeCell ref="B5:R5"/>
    <mergeCell ref="B6:R6"/>
    <mergeCell ref="B7:R7"/>
  </mergeCells>
  <conditionalFormatting sqref="C63:C1048576 C1:C8">
    <cfRule type="duplicateValues" dxfId="4" priority="1101"/>
  </conditionalFormatting>
  <conditionalFormatting sqref="C63:C1048576">
    <cfRule type="duplicateValues" dxfId="3" priority="1097"/>
  </conditionalFormatting>
  <conditionalFormatting sqref="C63:C1048576">
    <cfRule type="duplicateValues" dxfId="2" priority="1103"/>
  </conditionalFormatting>
  <conditionalFormatting sqref="C63:C1048576">
    <cfRule type="duplicateValues" dxfId="1" priority="1201"/>
  </conditionalFormatting>
  <conditionalFormatting sqref="C63:C1048576 C1:C9">
    <cfRule type="duplicateValues" dxfId="0" priority="1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2025-07-03T17:37:51Z</cp:lastPrinted>
  <dcterms:created xsi:type="dcterms:W3CDTF">2019-10-02T21:20:13Z</dcterms:created>
  <dcterms:modified xsi:type="dcterms:W3CDTF">2025-07-03T17:37:53Z</dcterms:modified>
</cp:coreProperties>
</file>