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Tablero General UDEVIPO 2024-2025\2025\7\"/>
    </mc:Choice>
  </mc:AlternateContent>
  <xr:revisionPtr revIDLastSave="0" documentId="13_ncr:1_{349E00CA-C2B2-4003-847F-3F0DE760CF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GRAFICA" sheetId="2" r:id="rId2"/>
  </sheets>
  <definedNames>
    <definedName name="_xlnm.Print_Area" localSheetId="0">Tablero!$A$1:$O$27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23" i="1" s="1"/>
  <c r="F23" i="1"/>
  <c r="L8" i="1" l="1"/>
  <c r="F14" i="1"/>
  <c r="E9" i="2" s="1"/>
  <c r="E10" i="2" s="1"/>
  <c r="I16" i="1"/>
  <c r="O14" i="1"/>
  <c r="I23" i="1"/>
</calcChain>
</file>

<file path=xl/sharedStrings.xml><?xml version="1.0" encoding="utf-8"?>
<sst xmlns="http://schemas.openxmlformats.org/spreadsheetml/2006/main" count="47" uniqueCount="46">
  <si>
    <t>UNIDAD PARA EL DESARROLLO DE VIVIENDA POPULAR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</si>
  <si>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</si>
  <si>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</si>
  <si>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</si>
  <si>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</si>
  <si>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</si>
  <si>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</si>
  <si>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r>
      <rPr>
        <sz val="10"/>
        <rFont val="Arial"/>
        <family val="2"/>
      </rPr>
      <t xml:space="preserve">Región (1): </t>
    </r>
    <r>
      <rPr>
        <u/>
        <sz val="10"/>
        <rFont val="Arial"/>
        <family val="2"/>
      </rPr>
      <t>REGIÓN I METROPOLITANA</t>
    </r>
  </si>
  <si>
    <t>Presupuesto para pago de salarios y honorarios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</si>
  <si>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</si>
  <si>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</si>
  <si>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</si>
  <si>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</si>
  <si>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>EJECUCIÓN 
POR FINALIDADES</t>
  </si>
  <si>
    <t>Personal permanente 011</t>
  </si>
  <si>
    <t>0 personas</t>
  </si>
  <si>
    <t>Personal temporal 021
Personal temporal 022
Jornales 031</t>
  </si>
  <si>
    <t>2 personas
1 personas
0 personas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</si>
  <si>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</si>
  <si>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</si>
  <si>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</si>
  <si>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</si>
  <si>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</si>
  <si>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>PROGRAMA 20</t>
  </si>
  <si>
    <t>SERVICIOS DE URBANIZACION, LEGALIZACION, CONSTRUCCION Y MEJORAMIENTO DE BIENES INMUEBLES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</si>
  <si>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</si>
  <si>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</si>
  <si>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</si>
  <si>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</si>
  <si>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</si>
  <si>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</si>
  <si>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Presupuesto Ejecutado</t>
  </si>
  <si>
    <t>Presupuesto no Ejecutado</t>
  </si>
  <si>
    <t>Finalidad 070000: URBANIZACIÓN Y SERVICIOS COMUNITARIOS</t>
  </si>
  <si>
    <t xml:space="preserve"> PROGRAMAS PRESUPUESTARIOS</t>
  </si>
  <si>
    <t xml:space="preserve">ANTONIO STANIN PALENCIA DE LA ROCA </t>
  </si>
  <si>
    <t>Presupuesto vigente 2025</t>
  </si>
  <si>
    <t xml:space="preserve">Cargo: DIRECTOR </t>
  </si>
  <si>
    <t>ACTUALIZADO AL 31 DE JULIO DEL 2025</t>
  </si>
  <si>
    <t>PRINCIPALES AVANCES O LOGROS
AL 31 DE JULIO DE 2025</t>
  </si>
  <si>
    <t>Se han realizado 137 cartas para solicitar servicios basicos y 568 dictamenes de elegibilidad de bien inmueble</t>
  </si>
  <si>
    <t>2. Se han realizado 739 dictámenes de habitabilidad.</t>
  </si>
  <si>
    <t>3. Se han realizado 406 planos de registro.</t>
  </si>
  <si>
    <t>37 personas</t>
  </si>
  <si>
    <t>50 personas</t>
  </si>
  <si>
    <t>1. Se han ejecutado 4151.44m² de muros de contención distribuidos en 1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</si>
</sst>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  <numFmt numFmtId="165" formatCode="0.0"/>
  </numFmts>
  <fonts count="16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20"/>
      <color rgb="FF00206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6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0" borderId="30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vertical="center" wrapText="1"/>
    </xf>
    <xf numFmtId="7" fontId="6" fillId="0" borderId="36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/>
    <xf numFmtId="10" fontId="0" fillId="0" borderId="0" xfId="0" applyNumberFormat="1"/>
    <xf numFmtId="43" fontId="6" fillId="3" borderId="8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9" fillId="0" borderId="16" xfId="0" applyFont="1" applyBorder="1"/>
    <xf numFmtId="0" fontId="13" fillId="2" borderId="25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16" xfId="0" applyFont="1" applyBorder="1"/>
    <xf numFmtId="0" fontId="10" fillId="0" borderId="1" xfId="0" applyFont="1" applyBorder="1" applyAlignment="1">
      <alignment horizontal="center" vertical="center"/>
    </xf>
    <xf numFmtId="0" fontId="9" fillId="0" borderId="21" xfId="0" applyFont="1" applyBorder="1"/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9" fillId="0" borderId="34" xfId="0" applyFont="1" applyBorder="1"/>
    <xf numFmtId="7" fontId="6" fillId="0" borderId="35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/>
    </xf>
    <xf numFmtId="0" fontId="9" fillId="0" borderId="17" xfId="0" applyFont="1" applyBorder="1"/>
    <xf numFmtId="0" fontId="6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8" xfId="0" applyFont="1" applyBorder="1"/>
    <xf numFmtId="0" fontId="9" fillId="0" borderId="19" xfId="0" applyFont="1" applyBorder="1"/>
    <xf numFmtId="0" fontId="6" fillId="0" borderId="27" xfId="0" applyFont="1" applyBorder="1" applyAlignment="1">
      <alignment horizontal="left" vertical="center" wrapText="1"/>
    </xf>
    <xf numFmtId="0" fontId="9" fillId="0" borderId="28" xfId="0" applyFont="1" applyBorder="1"/>
    <xf numFmtId="7" fontId="6" fillId="0" borderId="29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8" fontId="6" fillId="3" borderId="6" xfId="0" applyNumberFormat="1" applyFont="1" applyFill="1" applyBorder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14" fillId="0" borderId="38" xfId="0" applyFont="1" applyBorder="1"/>
    <xf numFmtId="0" fontId="14" fillId="0" borderId="4" xfId="0" applyFont="1" applyBorder="1"/>
    <xf numFmtId="0" fontId="1" fillId="0" borderId="14" xfId="0" applyFont="1" applyBorder="1" applyAlignment="1">
      <alignment horizontal="center"/>
    </xf>
    <xf numFmtId="0" fontId="9" fillId="0" borderId="14" xfId="0" applyFont="1" applyBorder="1"/>
    <xf numFmtId="10" fontId="6" fillId="3" borderId="6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9" fillId="0" borderId="11" xfId="0" applyFont="1" applyBorder="1"/>
    <xf numFmtId="0" fontId="6" fillId="0" borderId="0" xfId="0" applyFont="1" applyAlignment="1">
      <alignment horizontal="left" vertical="center" wrapText="1"/>
    </xf>
    <xf numFmtId="0" fontId="1" fillId="0" borderId="11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9" fillId="0" borderId="10" xfId="0" applyFont="1" applyBorder="1"/>
    <xf numFmtId="0" fontId="9" fillId="0" borderId="9" xfId="0" applyFont="1" applyBorder="1"/>
    <xf numFmtId="0" fontId="10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9" xfId="0" applyFont="1" applyBorder="1"/>
    <xf numFmtId="0" fontId="13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" fillId="0" borderId="10" xfId="0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9C-4E0A-B9BF-F3A92667CED7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9C-4E0A-B9BF-F3A92667CED7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C-4E0A-B9BF-F3A92667CED7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C-4E0A-B9BF-F3A92667C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0.26298131840796019</c:v>
                </c:pt>
                <c:pt idx="1">
                  <c:v>0.73701868159203987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C-4E0A-B9BF-F3A92667CE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9-4F3F-9AE8-09DC9D1EF99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19-4F3F-9AE8-09DC9D1EF995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9-4F3F-9AE8-09DC9D1EF995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9-4F3F-9AE8-09DC9D1EF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0.26298131840796019</c:v>
                </c:pt>
                <c:pt idx="1">
                  <c:v>0.73701868159203987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9-4F3F-9AE8-09DC9D1EF9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0</xdr:row>
      <xdr:rowOff>123825</xdr:rowOff>
    </xdr:from>
    <xdr:ext cx="1085850" cy="75247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 UN CÓDIGO QR QUE REMITA AL SITIO DE INFORMACIÓN PÚBLICA DE LA INSTITUCIÓN</a:t>
          </a:r>
        </a:p>
      </xdr:txBody>
    </xdr:sp>
    <xdr:clientData fLocksWithSheet="0"/>
  </xdr:oneCellAnchor>
  <xdr:oneCellAnchor>
    <xdr:from>
      <xdr:col>10</xdr:col>
      <xdr:colOff>676275</xdr:colOff>
      <xdr:row>14</xdr:row>
      <xdr:rowOff>66675</xdr:rowOff>
    </xdr:from>
    <xdr:ext cx="2190750" cy="25527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0</xdr:colOff>
      <xdr:row>15</xdr:row>
      <xdr:rowOff>28575</xdr:rowOff>
    </xdr:from>
    <xdr:to>
      <xdr:col>5</xdr:col>
      <xdr:colOff>1428749</xdr:colOff>
      <xdr:row>19</xdr:row>
      <xdr:rowOff>380999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53D309-BBE2-450C-A377-CDAAE779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295275</xdr:colOff>
      <xdr:row>0</xdr:row>
      <xdr:rowOff>123825</xdr:rowOff>
    </xdr:from>
    <xdr:to>
      <xdr:col>13</xdr:col>
      <xdr:colOff>2828925</xdr:colOff>
      <xdr:row>5</xdr:row>
      <xdr:rowOff>114296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0C97606-0203-9DC9-AD68-3BC758273DF9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057275" y="123825"/>
          <a:ext cx="18145125" cy="1362071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36060</xdr:colOff>
      <xdr:row>0</xdr:row>
      <xdr:rowOff>125017</xdr:rowOff>
    </xdr:from>
    <xdr:to>
      <xdr:col>14</xdr:col>
      <xdr:colOff>1114425</xdr:colOff>
      <xdr:row>2</xdr:row>
      <xdr:rowOff>208065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A94E81-094D-4A02-AC1B-78FC81E1E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5135" y="125017"/>
          <a:ext cx="1078365" cy="7688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11</xdr:row>
      <xdr:rowOff>185737</xdr:rowOff>
    </xdr:from>
    <xdr:to>
      <xdr:col>12</xdr:col>
      <xdr:colOff>466724</xdr:colOff>
      <xdr:row>26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B529BD-F1B1-D6E2-C915-1537F84FC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view="pageBreakPreview" topLeftCell="D1" zoomScaleNormal="100" zoomScaleSheetLayoutView="100" workbookViewId="0">
      <selection activeCell="O14" sqref="O14:O15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17.7109375" customWidth="1"/>
    <col min="16" max="16" width="11.7109375" customWidth="1"/>
    <col min="17" max="18" width="11.42578125" customWidth="1"/>
    <col min="19" max="19" width="13.140625" customWidth="1"/>
  </cols>
  <sheetData>
    <row r="1" spans="1:19" ht="27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25" x14ac:dyDescent="0.4">
      <c r="A2" s="1"/>
      <c r="B2" s="90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1"/>
      <c r="Q2" s="1"/>
      <c r="R2" s="1"/>
      <c r="S2" s="1"/>
    </row>
    <row r="3" spans="1:19" ht="18" x14ac:dyDescent="0.25">
      <c r="A3" s="1"/>
      <c r="B3" s="91" t="s">
        <v>38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1"/>
      <c r="Q3" s="1"/>
      <c r="R3" s="1"/>
      <c r="S3" s="1"/>
    </row>
    <row r="4" spans="1:19" ht="23.25" x14ac:dyDescent="0.35">
      <c r="A4" s="1"/>
      <c r="B4" s="92" t="s">
        <v>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"/>
      <c r="Q4" s="1"/>
      <c r="R4" s="1"/>
      <c r="S4" s="1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  <c r="P5" s="1"/>
      <c r="Q5" s="1"/>
      <c r="R5" s="1"/>
      <c r="S5" s="1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1"/>
      <c r="Q6" s="1"/>
      <c r="R6" s="1"/>
      <c r="S6" s="1"/>
    </row>
    <row r="7" spans="1:19" ht="37.5" customHeight="1" x14ac:dyDescent="0.25">
      <c r="A7" s="1"/>
      <c r="B7" s="94" t="s">
        <v>2</v>
      </c>
      <c r="C7" s="72"/>
      <c r="D7" s="3"/>
      <c r="E7" s="94" t="s">
        <v>3</v>
      </c>
      <c r="F7" s="72"/>
      <c r="G7" s="3"/>
      <c r="H7" s="71" t="s">
        <v>4</v>
      </c>
      <c r="I7" s="72"/>
      <c r="J7" s="1"/>
      <c r="K7" s="76" t="s">
        <v>5</v>
      </c>
      <c r="L7" s="78"/>
      <c r="M7" s="1"/>
      <c r="N7" s="71" t="s">
        <v>6</v>
      </c>
      <c r="O7" s="72"/>
      <c r="P7" s="1"/>
      <c r="Q7" s="1"/>
      <c r="R7" s="1"/>
      <c r="S7" s="1"/>
    </row>
    <row r="8" spans="1:19" ht="29.25" customHeight="1" x14ac:dyDescent="0.25">
      <c r="A8" s="1"/>
      <c r="B8" s="39" t="s">
        <v>37</v>
      </c>
      <c r="C8" s="95" t="s">
        <v>35</v>
      </c>
      <c r="D8" s="3"/>
      <c r="E8" s="39" t="s">
        <v>36</v>
      </c>
      <c r="F8" s="86">
        <v>60300000</v>
      </c>
      <c r="G8" s="3"/>
      <c r="H8" s="7" t="s">
        <v>25</v>
      </c>
      <c r="I8" s="38">
        <v>3873853.5199999996</v>
      </c>
      <c r="J8" s="1"/>
      <c r="K8" s="7" t="s">
        <v>7</v>
      </c>
      <c r="L8" s="8">
        <f>F11</f>
        <v>15857773.5</v>
      </c>
      <c r="M8" s="1"/>
      <c r="N8" s="39" t="s">
        <v>8</v>
      </c>
      <c r="O8" s="86">
        <v>11874125</v>
      </c>
      <c r="P8" s="1"/>
      <c r="Q8" s="9"/>
      <c r="R8" s="10"/>
      <c r="S8" s="1"/>
    </row>
    <row r="9" spans="1:19" ht="29.25" customHeight="1" x14ac:dyDescent="0.25">
      <c r="A9" s="1"/>
      <c r="B9" s="93"/>
      <c r="C9" s="96"/>
      <c r="D9" s="3"/>
      <c r="E9" s="88"/>
      <c r="F9" s="87"/>
      <c r="G9" s="3"/>
      <c r="H9" s="7" t="s">
        <v>26</v>
      </c>
      <c r="I9" s="38">
        <v>3349754.19</v>
      </c>
      <c r="J9" s="1"/>
      <c r="K9" s="7"/>
      <c r="L9" s="8"/>
      <c r="M9" s="1"/>
      <c r="N9" s="88"/>
      <c r="O9" s="87"/>
      <c r="P9" s="11"/>
      <c r="Q9" s="9"/>
      <c r="R9" s="10"/>
      <c r="S9" s="1"/>
    </row>
    <row r="10" spans="1:19" ht="29.25" customHeight="1" x14ac:dyDescent="0.25">
      <c r="A10" s="1"/>
      <c r="B10" s="85"/>
      <c r="C10" s="97"/>
      <c r="D10" s="3"/>
      <c r="E10" s="83"/>
      <c r="F10" s="82"/>
      <c r="G10" s="3"/>
      <c r="H10" s="7" t="s">
        <v>27</v>
      </c>
      <c r="I10" s="38">
        <v>341669.89</v>
      </c>
      <c r="J10" s="1"/>
      <c r="K10" s="7"/>
      <c r="L10" s="8"/>
      <c r="M10" s="1"/>
      <c r="N10" s="83"/>
      <c r="O10" s="82"/>
      <c r="P10" s="1"/>
      <c r="Q10" s="1"/>
      <c r="R10" s="1"/>
      <c r="S10" s="1"/>
    </row>
    <row r="11" spans="1:19" ht="43.5" customHeight="1" x14ac:dyDescent="0.25">
      <c r="A11" s="1"/>
      <c r="B11" s="39"/>
      <c r="C11" s="62"/>
      <c r="D11" s="3"/>
      <c r="E11" s="39" t="s">
        <v>9</v>
      </c>
      <c r="F11" s="86">
        <f>SUM(I8:I13)</f>
        <v>15857773.5</v>
      </c>
      <c r="G11" s="3"/>
      <c r="H11" s="6" t="s">
        <v>28</v>
      </c>
      <c r="I11" s="38">
        <v>5310475.62</v>
      </c>
      <c r="J11" s="1"/>
      <c r="K11" s="7"/>
      <c r="L11" s="8"/>
      <c r="M11" s="1"/>
      <c r="N11" s="39" t="s">
        <v>10</v>
      </c>
      <c r="O11" s="86">
        <v>5699181.3899999997</v>
      </c>
      <c r="P11" s="1"/>
      <c r="Q11" s="1"/>
      <c r="R11" s="84"/>
      <c r="S11" s="74"/>
    </row>
    <row r="12" spans="1:19" ht="36.75" customHeight="1" thickBot="1" x14ac:dyDescent="0.3">
      <c r="A12" s="1"/>
      <c r="B12" s="88"/>
      <c r="C12" s="87"/>
      <c r="D12" s="3"/>
      <c r="E12" s="88"/>
      <c r="F12" s="98"/>
      <c r="G12" s="3"/>
      <c r="H12" s="12" t="s">
        <v>29</v>
      </c>
      <c r="I12" s="38">
        <v>30532.959999999999</v>
      </c>
      <c r="J12" s="1"/>
      <c r="K12" s="7"/>
      <c r="L12" s="8"/>
      <c r="M12" s="1"/>
      <c r="N12" s="88"/>
      <c r="O12" s="87"/>
      <c r="P12" s="11"/>
      <c r="Q12" s="1"/>
      <c r="R12" s="75"/>
      <c r="S12" s="75"/>
    </row>
    <row r="13" spans="1:19" ht="29.25" customHeight="1" thickBot="1" x14ac:dyDescent="0.3">
      <c r="A13" s="1"/>
      <c r="B13" s="83"/>
      <c r="C13" s="82"/>
      <c r="D13" s="3"/>
      <c r="E13" s="83"/>
      <c r="F13" s="99"/>
      <c r="G13" s="3"/>
      <c r="H13" s="12" t="s">
        <v>30</v>
      </c>
      <c r="I13" s="38">
        <v>2951487.3200000003</v>
      </c>
      <c r="J13" s="1"/>
      <c r="K13" s="7"/>
      <c r="L13" s="8"/>
      <c r="M13" s="1"/>
      <c r="N13" s="83"/>
      <c r="O13" s="82"/>
      <c r="P13" s="1"/>
      <c r="Q13" s="1"/>
      <c r="R13" s="75"/>
      <c r="S13" s="75"/>
    </row>
    <row r="14" spans="1:19" ht="9" customHeight="1" thickBot="1" x14ac:dyDescent="0.3">
      <c r="A14" s="1"/>
      <c r="B14" s="39"/>
      <c r="C14" s="62"/>
      <c r="D14" s="3"/>
      <c r="E14" s="39" t="s">
        <v>11</v>
      </c>
      <c r="F14" s="81">
        <f>F11/F8</f>
        <v>0.26298131840796019</v>
      </c>
      <c r="G14" s="3"/>
      <c r="H14" s="13"/>
      <c r="I14" s="14"/>
      <c r="J14" s="1"/>
      <c r="K14" s="79"/>
      <c r="L14" s="65"/>
      <c r="M14" s="1"/>
      <c r="N14" s="39" t="s">
        <v>12</v>
      </c>
      <c r="O14" s="81">
        <f>O11/O8</f>
        <v>0.47996643036855346</v>
      </c>
      <c r="P14" s="1"/>
      <c r="Q14" s="1"/>
      <c r="R14" s="1"/>
      <c r="S14" s="1"/>
    </row>
    <row r="15" spans="1:19" ht="39" customHeight="1" x14ac:dyDescent="0.25">
      <c r="A15" s="1"/>
      <c r="B15" s="83"/>
      <c r="C15" s="82"/>
      <c r="D15" s="3"/>
      <c r="E15" s="83"/>
      <c r="F15" s="82"/>
      <c r="G15" s="3"/>
      <c r="H15" s="71" t="s">
        <v>13</v>
      </c>
      <c r="I15" s="72"/>
      <c r="J15" s="1"/>
      <c r="K15" s="80"/>
      <c r="L15" s="65"/>
      <c r="M15" s="1"/>
      <c r="N15" s="83"/>
      <c r="O15" s="82"/>
      <c r="P15" s="1"/>
      <c r="Q15" s="1"/>
      <c r="R15" s="1"/>
      <c r="S15" s="1"/>
    </row>
    <row r="16" spans="1:19" ht="16.5" customHeight="1" x14ac:dyDescent="0.25">
      <c r="A16" s="1"/>
      <c r="B16" s="39"/>
      <c r="C16" s="62"/>
      <c r="D16" s="3"/>
      <c r="E16" s="13"/>
      <c r="F16" s="15"/>
      <c r="G16" s="3"/>
      <c r="H16" s="39" t="s">
        <v>33</v>
      </c>
      <c r="I16" s="73">
        <f>F11</f>
        <v>15857773.5</v>
      </c>
      <c r="J16" s="1"/>
      <c r="K16" s="80"/>
      <c r="L16" s="65"/>
      <c r="M16" s="1"/>
      <c r="N16" s="16"/>
      <c r="O16" s="17"/>
      <c r="P16" s="1"/>
      <c r="Q16" s="1"/>
      <c r="R16" s="1"/>
      <c r="S16" s="1"/>
    </row>
    <row r="17" spans="1:20" ht="41.25" customHeight="1" x14ac:dyDescent="0.25">
      <c r="A17" s="1"/>
      <c r="B17" s="83"/>
      <c r="C17" s="82"/>
      <c r="D17" s="3"/>
      <c r="E17" s="18"/>
      <c r="F17" s="17"/>
      <c r="G17" s="3"/>
      <c r="H17" s="85"/>
      <c r="I17" s="82"/>
      <c r="J17" s="1"/>
      <c r="K17" s="80"/>
      <c r="L17" s="65"/>
      <c r="M17" s="1"/>
      <c r="N17" s="7" t="s">
        <v>14</v>
      </c>
      <c r="O17" s="19" t="s">
        <v>15</v>
      </c>
      <c r="P17" s="1"/>
      <c r="Q17" s="1"/>
      <c r="R17" s="1"/>
      <c r="S17" s="1"/>
    </row>
    <row r="18" spans="1:20" ht="54" customHeight="1" x14ac:dyDescent="0.25">
      <c r="A18" s="1"/>
      <c r="B18" s="20"/>
      <c r="C18" s="21"/>
      <c r="D18" s="3"/>
      <c r="E18" s="18"/>
      <c r="F18" s="17"/>
      <c r="G18" s="3"/>
      <c r="H18" s="7"/>
      <c r="I18" s="8"/>
      <c r="J18" s="1"/>
      <c r="K18" s="80"/>
      <c r="L18" s="65"/>
      <c r="M18" s="1"/>
      <c r="N18" s="7" t="s">
        <v>16</v>
      </c>
      <c r="O18" s="19" t="s">
        <v>17</v>
      </c>
      <c r="P18" s="1"/>
      <c r="Q18" s="1"/>
      <c r="R18" s="1"/>
      <c r="S18" s="1"/>
    </row>
    <row r="19" spans="1:20" ht="33" customHeight="1" x14ac:dyDescent="0.25">
      <c r="A19" s="1"/>
      <c r="B19" s="39"/>
      <c r="C19" s="62"/>
      <c r="D19" s="3"/>
      <c r="E19" s="64"/>
      <c r="F19" s="65"/>
      <c r="G19" s="3"/>
      <c r="H19" s="49"/>
      <c r="I19" s="73"/>
      <c r="J19" s="1"/>
      <c r="K19" s="80"/>
      <c r="L19" s="65"/>
      <c r="M19" s="1"/>
      <c r="N19" s="20" t="s">
        <v>18</v>
      </c>
      <c r="O19" s="19" t="s">
        <v>43</v>
      </c>
      <c r="P19" s="1"/>
      <c r="Q19" s="1"/>
      <c r="R19" s="1"/>
      <c r="S19" s="1"/>
    </row>
    <row r="20" spans="1:20" ht="33.75" customHeight="1" x14ac:dyDescent="0.25">
      <c r="A20" s="1"/>
      <c r="B20" s="40"/>
      <c r="C20" s="63"/>
      <c r="D20" s="3"/>
      <c r="E20" s="66"/>
      <c r="F20" s="67"/>
      <c r="G20" s="3"/>
      <c r="H20" s="40"/>
      <c r="I20" s="63"/>
      <c r="J20" s="1"/>
      <c r="K20" s="66"/>
      <c r="L20" s="67"/>
      <c r="M20" s="1"/>
      <c r="N20" s="22" t="s">
        <v>19</v>
      </c>
      <c r="O20" s="23" t="s">
        <v>44</v>
      </c>
      <c r="P20" s="1"/>
      <c r="Q20" s="1"/>
      <c r="R20" s="1"/>
      <c r="S20" s="1"/>
    </row>
    <row r="21" spans="1:20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ht="35.25" customHeight="1" thickBot="1" x14ac:dyDescent="0.3">
      <c r="A22" s="1"/>
      <c r="B22" s="3"/>
      <c r="C22" s="3"/>
      <c r="D22" s="44" t="s">
        <v>20</v>
      </c>
      <c r="E22" s="45"/>
      <c r="F22" s="89" t="s">
        <v>21</v>
      </c>
      <c r="G22" s="45"/>
      <c r="H22" s="24" t="s">
        <v>9</v>
      </c>
      <c r="I22" s="25" t="s">
        <v>22</v>
      </c>
      <c r="J22" s="1"/>
      <c r="K22" s="76" t="s">
        <v>39</v>
      </c>
      <c r="L22" s="77"/>
      <c r="M22" s="77"/>
      <c r="N22" s="77"/>
      <c r="O22" s="78"/>
      <c r="P22" s="1"/>
      <c r="Q22" s="1"/>
      <c r="R22" s="1"/>
      <c r="S22" s="1"/>
    </row>
    <row r="23" spans="1:20" ht="51.75" customHeight="1" x14ac:dyDescent="0.25">
      <c r="A23" s="1"/>
      <c r="B23" s="41" t="s">
        <v>34</v>
      </c>
      <c r="C23" s="26" t="s">
        <v>23</v>
      </c>
      <c r="D23" s="68" t="s">
        <v>24</v>
      </c>
      <c r="E23" s="69"/>
      <c r="F23" s="70">
        <f>F8</f>
        <v>60300000</v>
      </c>
      <c r="G23" s="69"/>
      <c r="H23" s="27">
        <f>F11</f>
        <v>15857773.5</v>
      </c>
      <c r="I23" s="28">
        <f>H23/F23</f>
        <v>0.26298131840796019</v>
      </c>
      <c r="J23" s="1"/>
      <c r="K23" s="50" t="s">
        <v>45</v>
      </c>
      <c r="L23" s="51"/>
      <c r="M23" s="51"/>
      <c r="N23" s="51"/>
      <c r="O23" s="52"/>
      <c r="P23" s="29"/>
      <c r="Q23" s="29"/>
      <c r="R23" s="29"/>
      <c r="S23" s="29"/>
      <c r="T23" s="29"/>
    </row>
    <row r="24" spans="1:20" ht="51.75" customHeight="1" x14ac:dyDescent="0.25">
      <c r="A24" s="1"/>
      <c r="B24" s="42"/>
      <c r="C24" s="30"/>
      <c r="D24" s="68"/>
      <c r="E24" s="69"/>
      <c r="F24" s="70"/>
      <c r="G24" s="69"/>
      <c r="H24" s="27"/>
      <c r="I24" s="31"/>
      <c r="J24" s="1"/>
      <c r="K24" s="46" t="s">
        <v>41</v>
      </c>
      <c r="L24" s="47"/>
      <c r="M24" s="47"/>
      <c r="N24" s="47"/>
      <c r="O24" s="48"/>
      <c r="P24" s="29"/>
      <c r="Q24" s="29"/>
      <c r="R24" s="29"/>
      <c r="S24" s="29"/>
      <c r="T24" s="29"/>
    </row>
    <row r="25" spans="1:20" ht="51.75" customHeight="1" x14ac:dyDescent="0.25">
      <c r="A25" s="1"/>
      <c r="B25" s="42"/>
      <c r="C25" s="30"/>
      <c r="D25" s="68"/>
      <c r="E25" s="69"/>
      <c r="F25" s="70"/>
      <c r="G25" s="69"/>
      <c r="H25" s="27"/>
      <c r="I25" s="31"/>
      <c r="J25" s="1"/>
      <c r="K25" s="46" t="s">
        <v>42</v>
      </c>
      <c r="L25" s="47"/>
      <c r="M25" s="47"/>
      <c r="N25" s="47"/>
      <c r="O25" s="48"/>
      <c r="P25" s="29"/>
      <c r="Q25" s="29"/>
      <c r="R25" s="29"/>
      <c r="S25" s="29"/>
      <c r="T25" s="29"/>
    </row>
    <row r="26" spans="1:20" ht="51.75" customHeight="1" x14ac:dyDescent="0.25">
      <c r="A26" s="1"/>
      <c r="B26" s="42"/>
      <c r="C26" s="30"/>
      <c r="D26" s="68"/>
      <c r="E26" s="69"/>
      <c r="F26" s="70"/>
      <c r="G26" s="69"/>
      <c r="H26" s="27"/>
      <c r="I26" s="31"/>
      <c r="J26" s="1"/>
      <c r="K26" s="59" t="s">
        <v>40</v>
      </c>
      <c r="L26" s="60"/>
      <c r="M26" s="60"/>
      <c r="N26" s="60"/>
      <c r="O26" s="61"/>
      <c r="P26" s="29"/>
      <c r="Q26" s="29"/>
      <c r="R26" s="29"/>
      <c r="S26" s="29"/>
      <c r="T26" s="29"/>
    </row>
    <row r="27" spans="1:20" ht="51.75" customHeight="1" thickBot="1" x14ac:dyDescent="0.3">
      <c r="A27" s="1"/>
      <c r="B27" s="43"/>
      <c r="C27" s="32"/>
      <c r="D27" s="53"/>
      <c r="E27" s="54"/>
      <c r="F27" s="55"/>
      <c r="G27" s="54"/>
      <c r="H27" s="33"/>
      <c r="I27" s="34"/>
      <c r="J27" s="1"/>
      <c r="K27" s="56"/>
      <c r="L27" s="57"/>
      <c r="M27" s="57"/>
      <c r="N27" s="57"/>
      <c r="O27" s="58"/>
      <c r="P27" s="29"/>
      <c r="Q27" s="29"/>
      <c r="R27" s="29"/>
      <c r="S27" s="29"/>
      <c r="T27" s="29"/>
    </row>
    <row r="28" spans="1:20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35"/>
      <c r="L28" s="1"/>
      <c r="M28" s="1"/>
      <c r="N28" s="1"/>
      <c r="O28" s="1"/>
      <c r="P28" s="1"/>
      <c r="Q28" s="1"/>
      <c r="R28" s="1"/>
      <c r="S28" s="1"/>
    </row>
    <row r="29" spans="1:2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5"/>
      <c r="L29" s="1"/>
      <c r="M29" s="1"/>
      <c r="N29" s="1"/>
      <c r="O29" s="1"/>
      <c r="P29" s="1"/>
      <c r="Q29" s="1"/>
      <c r="R29" s="1"/>
      <c r="S29" s="1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</sheetData>
  <mergeCells count="58">
    <mergeCell ref="F11:F13"/>
    <mergeCell ref="F14:F15"/>
    <mergeCell ref="C16:C17"/>
    <mergeCell ref="E14:E15"/>
    <mergeCell ref="B14:B15"/>
    <mergeCell ref="C14:C15"/>
    <mergeCell ref="B11:B13"/>
    <mergeCell ref="E11:E13"/>
    <mergeCell ref="C11:C13"/>
    <mergeCell ref="B16:B17"/>
    <mergeCell ref="O8:O10"/>
    <mergeCell ref="N8:N10"/>
    <mergeCell ref="B2:O2"/>
    <mergeCell ref="B3:O3"/>
    <mergeCell ref="B4:O4"/>
    <mergeCell ref="H7:I7"/>
    <mergeCell ref="K7:L7"/>
    <mergeCell ref="N7:O7"/>
    <mergeCell ref="B8:B10"/>
    <mergeCell ref="E7:F7"/>
    <mergeCell ref="B7:C7"/>
    <mergeCell ref="F8:F10"/>
    <mergeCell ref="E8:E10"/>
    <mergeCell ref="C8:C10"/>
    <mergeCell ref="D25:E25"/>
    <mergeCell ref="F25:G25"/>
    <mergeCell ref="F24:G24"/>
    <mergeCell ref="F22:G22"/>
    <mergeCell ref="F23:G23"/>
    <mergeCell ref="D23:E23"/>
    <mergeCell ref="H15:I15"/>
    <mergeCell ref="I19:I20"/>
    <mergeCell ref="S11:S13"/>
    <mergeCell ref="K22:O22"/>
    <mergeCell ref="K14:L20"/>
    <mergeCell ref="O14:O15"/>
    <mergeCell ref="N14:N15"/>
    <mergeCell ref="R11:R13"/>
    <mergeCell ref="H16:H17"/>
    <mergeCell ref="I16:I17"/>
    <mergeCell ref="O11:O13"/>
    <mergeCell ref="N11:N13"/>
    <mergeCell ref="B19:B20"/>
    <mergeCell ref="B23:B27"/>
    <mergeCell ref="D22:E22"/>
    <mergeCell ref="K24:O24"/>
    <mergeCell ref="H19:H20"/>
    <mergeCell ref="K23:O23"/>
    <mergeCell ref="D27:E27"/>
    <mergeCell ref="F27:G27"/>
    <mergeCell ref="K27:O27"/>
    <mergeCell ref="K25:O25"/>
    <mergeCell ref="K26:O26"/>
    <mergeCell ref="C19:C20"/>
    <mergeCell ref="E19:F20"/>
    <mergeCell ref="D24:E24"/>
    <mergeCell ref="F26:G26"/>
    <mergeCell ref="D26:E26"/>
  </mergeCells>
  <printOptions horizontalCentered="1" verticalCentered="1"/>
  <pageMargins left="0.23622047244094491" right="0.23622047244094491" top="0.74803149606299213" bottom="0.74803149606299213" header="0" footer="0"/>
  <pageSetup scale="43" orientation="landscape" r:id="rId1"/>
  <colBreaks count="1" manualBreakCount="1">
    <brk id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66AC-BB08-45EB-A52A-E3D4CB0132F3}">
  <dimension ref="D9:E10"/>
  <sheetViews>
    <sheetView workbookViewId="0">
      <selection activeCell="N23" sqref="N23"/>
    </sheetView>
  </sheetViews>
  <sheetFormatPr baseColWidth="10" defaultRowHeight="15" x14ac:dyDescent="0.25"/>
  <cols>
    <col min="4" max="4" width="24.28515625" bestFit="1" customWidth="1"/>
  </cols>
  <sheetData>
    <row r="9" spans="4:5" x14ac:dyDescent="0.25">
      <c r="D9" s="36" t="s">
        <v>31</v>
      </c>
      <c r="E9" s="37">
        <f>+Tablero!F14</f>
        <v>0.26298131840796019</v>
      </c>
    </row>
    <row r="10" spans="4:5" x14ac:dyDescent="0.25">
      <c r="D10" s="36" t="s">
        <v>32</v>
      </c>
      <c r="E10" s="37">
        <f>1-E9</f>
        <v>0.73701868159203987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GRAFICA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Dorval Ponce</cp:lastModifiedBy>
  <cp:lastPrinted>2024-01-09T20:28:48Z</cp:lastPrinted>
  <dcterms:created xsi:type="dcterms:W3CDTF">2023-02-11T22:01:01Z</dcterms:created>
  <dcterms:modified xsi:type="dcterms:W3CDTF">2026-01-29T21:07:46Z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