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2. FEBRERO 2026\"/>
    </mc:Choice>
  </mc:AlternateContent>
  <xr:revisionPtr revIDLastSave="0" documentId="13_ncr:1_{CF46EE7A-78B1-49C2-AA81-042AAE22309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(Sub_18)'!$B$9:$R$12</definedName>
    <definedName name="_xlnm.Print_Area" localSheetId="0">'10-4 (021)'!$A$1:$Q$25</definedName>
    <definedName name="_xlnm.Print_Area" localSheetId="2">'10-4 (029)'!$A$1:$S$49</definedName>
    <definedName name="_xlnm.Print_Area" localSheetId="1">'10-4 (22)'!$B$1:$R$27</definedName>
    <definedName name="_xlnm.Print_Area" localSheetId="3">'10-4 (Sub_18)'!$A$1:$S$57</definedName>
    <definedName name="_xlnm.Print_Titles" localSheetId="2">'10-4 (029)'!$1:$10</definedName>
    <definedName name="_xlnm.Print_Titles" localSheetId="3">'10-4 (Sub_18)'!$1:$9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6" l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Q47" i="1"/>
  <c r="R47" i="1" s="1"/>
  <c r="S47" i="1" s="1"/>
  <c r="Q46" i="1"/>
  <c r="Q45" i="1"/>
  <c r="Q44" i="1"/>
  <c r="R44" i="1" s="1"/>
  <c r="P49" i="6"/>
  <c r="P48" i="6"/>
  <c r="P47" i="6"/>
  <c r="Q43" i="1"/>
  <c r="Q42" i="1"/>
  <c r="R42" i="1" s="1"/>
  <c r="Q41" i="1"/>
  <c r="R41" i="1" s="1"/>
  <c r="S41" i="1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P46" i="6"/>
  <c r="Q46" i="6" s="1"/>
  <c r="R46" i="6" s="1"/>
  <c r="P45" i="6"/>
  <c r="P44" i="6"/>
  <c r="Q44" i="6" s="1"/>
  <c r="P43" i="6"/>
  <c r="Q43" i="6" s="1"/>
  <c r="R43" i="6" s="1"/>
  <c r="P42" i="6"/>
  <c r="P41" i="6"/>
  <c r="Q41" i="6" s="1"/>
  <c r="R41" i="6" s="1"/>
  <c r="P35" i="6"/>
  <c r="Q35" i="6" s="1"/>
  <c r="P40" i="6"/>
  <c r="R46" i="1" l="1"/>
  <c r="S46" i="1" s="1"/>
  <c r="S44" i="1"/>
  <c r="R45" i="1"/>
  <c r="S45" i="1" s="1"/>
  <c r="Q49" i="6"/>
  <c r="R49" i="6" s="1"/>
  <c r="Q48" i="6"/>
  <c r="R48" i="6" s="1"/>
  <c r="Q47" i="6"/>
  <c r="R47" i="6" s="1"/>
  <c r="R43" i="1"/>
  <c r="S43" i="1" s="1"/>
  <c r="S42" i="1"/>
  <c r="Q45" i="6"/>
  <c r="R45" i="6" s="1"/>
  <c r="Q42" i="6"/>
  <c r="R42" i="6" s="1"/>
  <c r="R44" i="6"/>
  <c r="R35" i="6"/>
  <c r="Q40" i="6"/>
  <c r="R40" i="6" s="1"/>
  <c r="P39" i="6"/>
  <c r="Q40" i="1"/>
  <c r="R40" i="1" s="1"/>
  <c r="P38" i="6"/>
  <c r="Q38" i="6" s="1"/>
  <c r="R38" i="6" s="1"/>
  <c r="P37" i="6"/>
  <c r="P36" i="6"/>
  <c r="Q36" i="6" s="1"/>
  <c r="P34" i="6"/>
  <c r="Q34" i="6" s="1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S40" i="1" l="1"/>
  <c r="Q39" i="6"/>
  <c r="R39" i="6" s="1"/>
  <c r="R34" i="6"/>
  <c r="Q37" i="6"/>
  <c r="R37" i="6" s="1"/>
  <c r="R36" i="6"/>
  <c r="Q33" i="6" l="1"/>
  <c r="R33" i="6" s="1"/>
  <c r="Q32" i="6"/>
  <c r="R32" i="6" s="1"/>
  <c r="Q39" i="1" l="1"/>
  <c r="Q38" i="1"/>
  <c r="R38" i="1" s="1"/>
  <c r="S38" i="1" s="1"/>
  <c r="Q37" i="1"/>
  <c r="R37" i="1" s="1"/>
  <c r="S37" i="1" s="1"/>
  <c r="Q36" i="1"/>
  <c r="R36" i="1" s="1"/>
  <c r="Q29" i="6"/>
  <c r="R29" i="6" s="1"/>
  <c r="Q27" i="6"/>
  <c r="Q26" i="6"/>
  <c r="R26" i="6" s="1"/>
  <c r="Q25" i="6"/>
  <c r="R25" i="6" s="1"/>
  <c r="Q18" i="6"/>
  <c r="Q17" i="6"/>
  <c r="R17" i="6" s="1"/>
  <c r="Q16" i="6"/>
  <c r="R16" i="6" s="1"/>
  <c r="Q15" i="6"/>
  <c r="R15" i="6" s="1"/>
  <c r="Q14" i="6"/>
  <c r="R14" i="6" s="1"/>
  <c r="Q35" i="1"/>
  <c r="R35" i="1" s="1"/>
  <c r="S35" i="1" s="1"/>
  <c r="Q34" i="1"/>
  <c r="R34" i="1" s="1"/>
  <c r="S34" i="1" s="1"/>
  <c r="Q33" i="1"/>
  <c r="R33" i="1" s="1"/>
  <c r="Q32" i="1"/>
  <c r="Q31" i="1"/>
  <c r="R31" i="1" s="1"/>
  <c r="S31" i="1" s="1"/>
  <c r="Q30" i="1"/>
  <c r="Q29" i="1"/>
  <c r="R29" i="1" s="1"/>
  <c r="S29" i="1" s="1"/>
  <c r="Q28" i="1"/>
  <c r="Q27" i="1"/>
  <c r="Q26" i="1"/>
  <c r="Q25" i="1"/>
  <c r="Q13" i="6"/>
  <c r="R13" i="6" s="1"/>
  <c r="Q31" i="6" l="1"/>
  <c r="R31" i="6" s="1"/>
  <c r="R39" i="1"/>
  <c r="S39" i="1" s="1"/>
  <c r="R27" i="6"/>
  <c r="Q22" i="6"/>
  <c r="R22" i="6" s="1"/>
  <c r="Q21" i="6"/>
  <c r="R21" i="6" s="1"/>
  <c r="S36" i="1"/>
  <c r="Q30" i="6"/>
  <c r="R30" i="6" s="1"/>
  <c r="Q28" i="6"/>
  <c r="R28" i="6" s="1"/>
  <c r="Q24" i="6"/>
  <c r="R24" i="6" s="1"/>
  <c r="Q23" i="6"/>
  <c r="R23" i="6" s="1"/>
  <c r="Q20" i="6"/>
  <c r="R20" i="6" s="1"/>
  <c r="S33" i="1"/>
  <c r="Q19" i="6"/>
  <c r="R19" i="6" s="1"/>
  <c r="R18" i="6"/>
  <c r="R32" i="1"/>
  <c r="S32" i="1" s="1"/>
  <c r="R30" i="1"/>
  <c r="S30" i="1" s="1"/>
  <c r="R28" i="1"/>
  <c r="S28" i="1" s="1"/>
  <c r="R27" i="1"/>
  <c r="S27" i="1" s="1"/>
  <c r="R25" i="1"/>
  <c r="S25" i="1" s="1"/>
  <c r="R26" i="1"/>
  <c r="S26" i="1" s="1"/>
  <c r="Q24" i="1"/>
  <c r="R24" i="1" s="1"/>
  <c r="Q23" i="1"/>
  <c r="R23" i="1" s="1"/>
  <c r="P18" i="5"/>
  <c r="R18" i="5" s="1"/>
  <c r="P17" i="5"/>
  <c r="R17" i="5" s="1"/>
  <c r="S24" i="1" l="1"/>
  <c r="S23" i="1"/>
  <c r="Q22" i="1"/>
  <c r="R22" i="1" s="1"/>
  <c r="Q21" i="1"/>
  <c r="R21" i="1" s="1"/>
  <c r="S22" i="1" l="1"/>
  <c r="S21" i="1"/>
  <c r="Q20" i="1" l="1"/>
  <c r="R20" i="1" s="1"/>
  <c r="Q16" i="3"/>
  <c r="S20" i="1" l="1"/>
  <c r="Q19" i="1" l="1"/>
  <c r="R19" i="1" s="1"/>
  <c r="Q12" i="6"/>
  <c r="Q10" i="6"/>
  <c r="S19" i="1" l="1"/>
  <c r="R12" i="6"/>
  <c r="R10" i="6"/>
  <c r="Q11" i="6"/>
  <c r="R11" i="6" s="1"/>
  <c r="Q11" i="1" l="1"/>
  <c r="R11" i="1" s="1"/>
  <c r="Q12" i="1"/>
  <c r="R12" i="1" s="1"/>
  <c r="Q13" i="1"/>
  <c r="Q14" i="1"/>
  <c r="R14" i="1" s="1"/>
  <c r="Q15" i="1"/>
  <c r="Q16" i="1"/>
  <c r="Q17" i="1"/>
  <c r="Q18" i="1"/>
  <c r="O16" i="3"/>
  <c r="S14" i="1" l="1"/>
  <c r="S11" i="1"/>
  <c r="S12" i="1"/>
  <c r="R17" i="1"/>
  <c r="S17" i="1" s="1"/>
  <c r="R18" i="1"/>
  <c r="S18" i="1" s="1"/>
  <c r="R13" i="1"/>
  <c r="S13" i="1" s="1"/>
  <c r="R16" i="1"/>
  <c r="S16" i="1" s="1"/>
  <c r="R15" i="1"/>
  <c r="S15" i="1" s="1"/>
</calcChain>
</file>

<file path=xl/sharedStrings.xml><?xml version="1.0" encoding="utf-8"?>
<sst xmlns="http://schemas.openxmlformats.org/spreadsheetml/2006/main" count="974" uniqueCount="161">
  <si>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</si>
  <si>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</si>
  <si>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</si>
  <si>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</si>
  <si>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</si>
  <si>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</si>
  <si>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</si>
  <si>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</si>
  <si>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</si>
  <si>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</si>
  <si>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</si>
  <si>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</si>
  <si>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</si>
  <si>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</si>
  <si>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</si>
  <si>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</si>
  <si>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</si>
  <si>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</si>
  <si>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</si>
  <si>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</si>
  <si>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</si>
  <si>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</si>
  <si>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</si>
  <si>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</si>
  <si>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</si>
  <si>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</si>
  <si>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</si>
  <si>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</si>
  <si>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</si>
  <si>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</si>
  <si>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</si>
  <si>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</si>
  <si>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</si>
  <si>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VICTOR MANUEL AQUECHE LÓPEZ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</si>
  <si>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</si>
  <si>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</si>
  <si>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</si>
  <si>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</si>
  <si>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</si>
  <si>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</si>
  <si>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</si>
  <si>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</si>
  <si>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</si>
  <si>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</si>
  <si>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NANCY ODETH PAZ ALEGRÍA</t>
  </si>
  <si>
    <t>WILLSON EVELIO CANEL ALVARADO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</si>
  <si>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</si>
  <si>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</si>
  <si>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</si>
  <si>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</si>
  <si>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</si>
  <si>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</si>
  <si>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</si>
  <si>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</si>
  <si>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</si>
  <si>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</si>
  <si>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</si>
  <si>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</si>
  <si>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</si>
  <si>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</si>
  <si>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</si>
  <si>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Subdirector Ejecutivo IV</t>
  </si>
  <si>
    <t>Antonio Stanin Palencia de la Roca</t>
  </si>
  <si>
    <t>Luis Mario Montenegro Ososrio</t>
  </si>
  <si>
    <t>MARIO SIEGFRIEDO MORALES FIGUEROA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</si>
  <si>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</si>
  <si>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</si>
  <si>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</si>
  <si>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</si>
  <si>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</si>
  <si>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</si>
  <si>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</si>
  <si>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</si>
  <si>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</si>
  <si>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</si>
  <si>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</si>
  <si>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</si>
  <si>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</si>
  <si>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</si>
  <si>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</si>
  <si>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</si>
  <si>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</si>
  <si>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</si>
  <si>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</si>
  <si>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</si>
  <si>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</si>
  <si>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</si>
  <si>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</si>
  <si>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</si>
  <si>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</si>
  <si>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</si>
  <si>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</si>
  <si>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</si>
  <si>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</si>
  <si>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</si>
  <si>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</si>
  <si>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</si>
  <si>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</si>
  <si>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</si>
  <si>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</si>
  <si>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</si>
  <si>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</si>
  <si>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</si>
  <si>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</si>
  <si>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</si>
  <si>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</si>
  <si>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</si>
  <si>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</si>
  <si>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</si>
  <si>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CHRISTIAN MANUEL LOPEZ</t>
  </si>
  <si>
    <t>LESLY PAOLA MAAZ ALVARADO DE PUZUL</t>
  </si>
  <si>
    <t>LESLY MAGALY SOTO GARCÍA</t>
  </si>
  <si>
    <t>ANA ISABEL VALENZUELA LÓPEZ DE PIRIR</t>
  </si>
  <si>
    <t>ABNER VINICIO GUEVARA RODAS</t>
  </si>
  <si>
    <t>JOSSELYN ANDREA GONZÁLEZ LIMA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</si>
  <si>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</si>
  <si>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</si>
  <si>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</si>
  <si>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</si>
  <si>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</si>
  <si>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</si>
  <si>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ZULEMA IVONE CEBALLOS CONTRERAS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</si>
  <si>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</si>
  <si>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</si>
  <si>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</si>
  <si>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</si>
  <si>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</si>
  <si>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 xml:space="preserve">  DEPARTAMENTO DE AUDITORÍA INTERNA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</si>
  <si>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</si>
  <si>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</si>
  <si>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</si>
  <si>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</si>
  <si>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</si>
  <si>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</si>
  <si>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</si>
  <si>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</si>
  <si>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</si>
  <si>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</si>
  <si>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</si>
  <si>
    <t>DEPARTAMENTO DE PROYECTOS</t>
  </si>
  <si>
    <t>DEPARTAMENTO ADMINISTRATIVO-SECCIÓN DE TRANSPORTE</t>
  </si>
  <si>
    <t>JOSE LUIS SANDOVAL GARCIA</t>
  </si>
  <si>
    <t>ADÁN ANTONIO BARRIOS QUINTANILLA</t>
  </si>
  <si>
    <t>SAMANTA  SOTO MORALES</t>
  </si>
  <si>
    <t>CRISTIAN ROMEO MOLINA HERNÁNDEZ</t>
  </si>
  <si>
    <t>DEPARTAMENTO DE PROYECTOS E INFRAESTRUCTURA HABITACIONAL</t>
  </si>
  <si>
    <t>OLGA MARLEN DE LA CRUZ ESCOBAR</t>
  </si>
  <si>
    <t>ALBA HORTENSIA GARCÍA CORTEZ</t>
  </si>
  <si>
    <t>ERICKA AZUCENA SAMAYOA GÓMEZ</t>
  </si>
  <si>
    <t>LUISA MARÍA PAZ DE LEÓN</t>
  </si>
  <si>
    <t>RODRIGO LEONEL BÁMACA BÁMACA</t>
  </si>
  <si>
    <t>DÁMARIS JOHANA GARCÍA HERNÁNDEZ</t>
  </si>
  <si>
    <t>RUTH AVIGAIL HERNANDEZ CORDERO</t>
  </si>
  <si>
    <t>CÉSAR ANTONIO CORDÓN CASTILLO</t>
  </si>
  <si>
    <t>DARWIN SAEED OQUELÍ HERRERA</t>
  </si>
  <si>
    <t>DEPARTAMENTO DE INFORMÁTICA</t>
  </si>
  <si>
    <t>DEPARTAMENTO DE ARCHIVO GENERAL</t>
  </si>
  <si>
    <t>FEBRERO 2026 - Renglón Presupuestario Sub Grupo 18</t>
  </si>
  <si>
    <t>FEBRERO 2026 - Renglón Presupuestario 021</t>
  </si>
  <si>
    <t>FEBRERO 2026 - Renglón Presupuestario 022</t>
  </si>
  <si>
    <t>FEBRERO 2026 - Renglón Presupuestario 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</si>
</sst>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14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17</xdr:row>
      <xdr:rowOff>0</xdr:rowOff>
    </xdr:from>
    <xdr:to>
      <xdr:col>10</xdr:col>
      <xdr:colOff>22413</xdr:colOff>
      <xdr:row>24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493559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47</xdr:row>
      <xdr:rowOff>11204</xdr:rowOff>
    </xdr:from>
    <xdr:to>
      <xdr:col>10</xdr:col>
      <xdr:colOff>504264</xdr:colOff>
      <xdr:row>50</xdr:row>
      <xdr:rowOff>71609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320117" y="24103851"/>
          <a:ext cx="3776382" cy="1573199"/>
          <a:chOff x="6715563" y="5831758"/>
          <a:chExt cx="4194219" cy="169810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779929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  <xdr:twoCellAnchor>
    <xdr:from>
      <xdr:col>7</xdr:col>
      <xdr:colOff>721000</xdr:colOff>
      <xdr:row>50</xdr:row>
      <xdr:rowOff>56031</xdr:rowOff>
    </xdr:from>
    <xdr:to>
      <xdr:col>11</xdr:col>
      <xdr:colOff>280147</xdr:colOff>
      <xdr:row>56</xdr:row>
      <xdr:rowOff>11206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10B7961-7D15-4C38-8A6C-06EE394A8FA5}"/>
            </a:ext>
          </a:extLst>
        </xdr:cNvPr>
        <xdr:cNvGrpSpPr/>
      </xdr:nvGrpSpPr>
      <xdr:grpSpPr>
        <a:xfrm>
          <a:off x="7960000" y="25784737"/>
          <a:ext cx="2920912" cy="1098175"/>
          <a:chOff x="7064043" y="5831758"/>
          <a:chExt cx="3845739" cy="1746019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AB2D097-28F3-405C-BAFB-D2F1CDE4D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14" name="Imagen 13" descr="E:\Carta 1.jpg">
            <a:extLst>
              <a:ext uri="{FF2B5EF4-FFF2-40B4-BE49-F238E27FC236}">
                <a16:creationId xmlns:a16="http://schemas.microsoft.com/office/drawing/2014/main" id="{F620B40E-E997-4CE9-B2D7-2C878029B47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538567B-BA1F-4F2E-B5D0-0D8323B0D0DE}"/>
              </a:ext>
            </a:extLst>
          </xdr:cNvPr>
          <xdr:cNvSpPr txBox="1"/>
        </xdr:nvSpPr>
        <xdr:spPr>
          <a:xfrm>
            <a:off x="7258608" y="6454649"/>
            <a:ext cx="1686985" cy="11231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7023446E-A915-4404-AB13-F27C47A261ED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8"/>
  <sheetViews>
    <sheetView showGridLines="0" topLeftCell="A7" zoomScale="85" zoomScaleNormal="85" zoomScaleSheetLayoutView="85" zoomScalePageLayoutView="85" workbookViewId="0">
      <selection activeCell="A14" sqref="A14:Q14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33" t="s">
        <v>35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3">
      <c r="A10" s="3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8.75" x14ac:dyDescent="0.3">
      <c r="A11" s="34" t="s">
        <v>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ht="15.75" x14ac:dyDescent="0.25">
      <c r="A12" s="35" t="s">
        <v>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ht="26.25" x14ac:dyDescent="0.4">
      <c r="A13" s="36" t="s">
        <v>158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ht="21.75" thickBot="1" x14ac:dyDescent="0.4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36</v>
      </c>
      <c r="J15" s="15" t="s">
        <v>37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68</v>
      </c>
      <c r="C16" s="5" t="s">
        <v>55</v>
      </c>
      <c r="D16" s="5" t="s">
        <v>54</v>
      </c>
      <c r="E16" s="5" t="s">
        <v>17</v>
      </c>
      <c r="F16" s="6">
        <v>3300</v>
      </c>
      <c r="G16" s="5" t="s">
        <v>17</v>
      </c>
      <c r="H16" s="5" t="s">
        <v>17</v>
      </c>
      <c r="I16" s="24">
        <v>1500</v>
      </c>
      <c r="J16" s="24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8" spans="2:14" ht="15.75" x14ac:dyDescent="0.25">
      <c r="B18" s="8"/>
      <c r="L18" s="11"/>
      <c r="M18" s="9"/>
      <c r="N18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0" priority="1202"/>
    <cfRule type="duplicateValues" dxfId="19" priority="1203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0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33" t="s">
        <v>35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18.75" x14ac:dyDescent="0.3">
      <c r="A10" s="1"/>
      <c r="B10" s="34" t="s">
        <v>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8.75" x14ac:dyDescent="0.3">
      <c r="A11" s="1"/>
      <c r="B11" s="34" t="s">
        <v>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5.75" x14ac:dyDescent="0.25">
      <c r="A12" s="1"/>
      <c r="B12" s="35" t="s">
        <v>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ht="26.25" x14ac:dyDescent="0.4">
      <c r="B13" s="36" t="s">
        <v>159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21" x14ac:dyDescent="0.35">
      <c r="B14" s="32" t="s">
        <v>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42</v>
      </c>
      <c r="I16" s="19" t="s">
        <v>25</v>
      </c>
      <c r="J16" s="19" t="s">
        <v>36</v>
      </c>
      <c r="K16" s="19" t="s">
        <v>37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62</v>
      </c>
      <c r="D17" s="5" t="s">
        <v>38</v>
      </c>
      <c r="E17" s="5" t="s">
        <v>39</v>
      </c>
      <c r="F17" s="5" t="s">
        <v>17</v>
      </c>
      <c r="G17" s="6">
        <v>24000</v>
      </c>
      <c r="H17" s="5" t="s">
        <v>17</v>
      </c>
      <c r="I17" s="24">
        <v>375</v>
      </c>
      <c r="J17" s="24" t="s">
        <v>17</v>
      </c>
      <c r="K17" s="24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63</v>
      </c>
      <c r="D18" s="5" t="s">
        <v>61</v>
      </c>
      <c r="E18" s="5" t="s">
        <v>39</v>
      </c>
      <c r="F18" s="5" t="s">
        <v>17</v>
      </c>
      <c r="G18" s="6">
        <v>15000</v>
      </c>
      <c r="H18" s="5" t="s">
        <v>17</v>
      </c>
      <c r="I18" s="24">
        <v>375</v>
      </c>
      <c r="J18" s="24" t="s">
        <v>17</v>
      </c>
      <c r="K18" s="24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8" priority="1120"/>
    <cfRule type="duplicateValues" dxfId="17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1"/>
  <sheetViews>
    <sheetView showGridLines="0" tabSelected="1" topLeftCell="B9" zoomScale="85" zoomScaleNormal="85" zoomScaleSheetLayoutView="40" zoomScalePageLayoutView="25" workbookViewId="0">
      <selection activeCell="H13" sqref="H13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3:19" ht="13.5" customHeight="1" x14ac:dyDescent="0.25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3:19" s="1" customFormat="1" ht="23.25" x14ac:dyDescent="0.25">
      <c r="C4" s="41" t="s">
        <v>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3:19" s="1" customFormat="1" ht="23.25" x14ac:dyDescent="0.35">
      <c r="C5" s="42" t="s">
        <v>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3:19" s="1" customFormat="1" ht="26.25" customHeight="1" x14ac:dyDescent="0.25">
      <c r="C6" s="37" t="s">
        <v>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3:19" ht="25.5" customHeight="1" x14ac:dyDescent="0.25">
      <c r="C7" s="38" t="s">
        <v>160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3:19" ht="20.25" customHeight="1" x14ac:dyDescent="0.25">
      <c r="C8" s="39" t="s">
        <v>4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42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41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5" t="s">
        <v>44</v>
      </c>
      <c r="E11" s="5" t="s">
        <v>18</v>
      </c>
      <c r="F11" s="5" t="s">
        <v>91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19" si="0">H11</f>
        <v>16000</v>
      </c>
      <c r="R11" s="6">
        <f>+Q11/1.12*5%</f>
        <v>714.28571428571422</v>
      </c>
      <c r="S11" s="6">
        <f t="shared" ref="S11:S19" si="1">Q11-R11</f>
        <v>15285.714285714286</v>
      </c>
    </row>
    <row r="12" spans="3:19" ht="42.75" customHeight="1" x14ac:dyDescent="0.25">
      <c r="C12" s="22">
        <f>C11+1</f>
        <v>2</v>
      </c>
      <c r="D12" s="5" t="s">
        <v>45</v>
      </c>
      <c r="E12" s="5" t="s">
        <v>21</v>
      </c>
      <c r="F12" s="5" t="s">
        <v>84</v>
      </c>
      <c r="G12" s="5" t="s">
        <v>17</v>
      </c>
      <c r="H12" s="6">
        <v>2571.4299999999998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2571.4299999999998</v>
      </c>
      <c r="R12" s="6">
        <f t="shared" ref="R12:R16" si="2">Q12*0.05</f>
        <v>128.57149999999999</v>
      </c>
      <c r="S12" s="6">
        <f t="shared" si="1"/>
        <v>2442.8584999999998</v>
      </c>
    </row>
    <row r="13" spans="3:19" ht="42.75" customHeight="1" x14ac:dyDescent="0.25">
      <c r="C13" s="22">
        <f t="shared" ref="C13:C47" si="3">C12+1</f>
        <v>3</v>
      </c>
      <c r="D13" s="5" t="s">
        <v>19</v>
      </c>
      <c r="E13" s="5" t="s">
        <v>21</v>
      </c>
      <c r="F13" s="5" t="s">
        <v>87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42.75" customHeight="1" x14ac:dyDescent="0.25">
      <c r="C14" s="22">
        <f t="shared" si="3"/>
        <v>4</v>
      </c>
      <c r="D14" s="5" t="s">
        <v>20</v>
      </c>
      <c r="E14" s="5" t="s">
        <v>18</v>
      </c>
      <c r="F14" s="5" t="s">
        <v>89</v>
      </c>
      <c r="G14" s="5" t="s">
        <v>17</v>
      </c>
      <c r="H14" s="6">
        <v>13000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13000</v>
      </c>
      <c r="R14" s="6">
        <f t="shared" si="2"/>
        <v>650</v>
      </c>
      <c r="S14" s="6">
        <f t="shared" si="1"/>
        <v>12350</v>
      </c>
    </row>
    <row r="15" spans="3:19" ht="42.75" customHeight="1" x14ac:dyDescent="0.25">
      <c r="C15" s="22">
        <f t="shared" si="3"/>
        <v>5</v>
      </c>
      <c r="D15" s="5" t="s">
        <v>28</v>
      </c>
      <c r="E15" s="5" t="s">
        <v>18</v>
      </c>
      <c r="F15" s="5" t="s">
        <v>46</v>
      </c>
      <c r="G15" s="5" t="s">
        <v>17</v>
      </c>
      <c r="H15" s="6">
        <v>16000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16000</v>
      </c>
      <c r="R15" s="6">
        <f t="shared" si="2"/>
        <v>800</v>
      </c>
      <c r="S15" s="6">
        <f t="shared" si="1"/>
        <v>15200</v>
      </c>
    </row>
    <row r="16" spans="3:19" ht="42.75" customHeight="1" x14ac:dyDescent="0.25">
      <c r="C16" s="22">
        <f t="shared" si="3"/>
        <v>6</v>
      </c>
      <c r="D16" s="5" t="s">
        <v>30</v>
      </c>
      <c r="E16" s="5" t="s">
        <v>34</v>
      </c>
      <c r="F16" s="5" t="s">
        <v>82</v>
      </c>
      <c r="G16" s="5" t="s">
        <v>17</v>
      </c>
      <c r="H16" s="6">
        <v>4285.71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4285.71</v>
      </c>
      <c r="R16" s="6">
        <f t="shared" si="2"/>
        <v>214.28550000000001</v>
      </c>
      <c r="S16" s="6">
        <f t="shared" si="1"/>
        <v>4071.4245000000001</v>
      </c>
    </row>
    <row r="17" spans="3:19" ht="42.75" customHeight="1" x14ac:dyDescent="0.25">
      <c r="C17" s="22">
        <f t="shared" si="3"/>
        <v>7</v>
      </c>
      <c r="D17" s="5" t="s">
        <v>48</v>
      </c>
      <c r="E17" s="5" t="s">
        <v>34</v>
      </c>
      <c r="F17" s="5" t="s">
        <v>83</v>
      </c>
      <c r="G17" s="5" t="s">
        <v>17</v>
      </c>
      <c r="H17" s="6">
        <v>6000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6000</v>
      </c>
      <c r="R17" s="6">
        <f t="shared" ref="R17:R19" si="4">Q17*0.05</f>
        <v>300</v>
      </c>
      <c r="S17" s="6">
        <f t="shared" si="1"/>
        <v>5700</v>
      </c>
    </row>
    <row r="18" spans="3:19" ht="42.75" customHeight="1" x14ac:dyDescent="0.25">
      <c r="C18" s="22">
        <f t="shared" si="3"/>
        <v>8</v>
      </c>
      <c r="D18" s="5" t="s">
        <v>50</v>
      </c>
      <c r="E18" s="5" t="s">
        <v>43</v>
      </c>
      <c r="F18" s="5" t="s">
        <v>88</v>
      </c>
      <c r="G18" s="5" t="s">
        <v>17</v>
      </c>
      <c r="H18" s="6">
        <v>9000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si="0"/>
        <v>9000</v>
      </c>
      <c r="R18" s="6">
        <f t="shared" si="4"/>
        <v>450</v>
      </c>
      <c r="S18" s="6">
        <f t="shared" si="1"/>
        <v>8550</v>
      </c>
    </row>
    <row r="19" spans="3:19" ht="42.75" customHeight="1" x14ac:dyDescent="0.25">
      <c r="C19" s="22">
        <f t="shared" si="3"/>
        <v>9</v>
      </c>
      <c r="D19" s="5" t="s">
        <v>59</v>
      </c>
      <c r="E19" s="5" t="s">
        <v>43</v>
      </c>
      <c r="F19" s="5" t="s">
        <v>100</v>
      </c>
      <c r="G19" s="5" t="s">
        <v>17</v>
      </c>
      <c r="H19" s="6">
        <v>10000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5" t="s">
        <v>17</v>
      </c>
      <c r="Q19" s="6">
        <f t="shared" si="0"/>
        <v>10000</v>
      </c>
      <c r="R19" s="6">
        <f t="shared" si="4"/>
        <v>500</v>
      </c>
      <c r="S19" s="6">
        <f t="shared" si="1"/>
        <v>9500</v>
      </c>
    </row>
    <row r="20" spans="3:19" ht="42.75" customHeight="1" x14ac:dyDescent="0.25">
      <c r="C20" s="22">
        <f t="shared" si="3"/>
        <v>10</v>
      </c>
      <c r="D20" s="5" t="s">
        <v>56</v>
      </c>
      <c r="E20" s="5" t="s">
        <v>18</v>
      </c>
      <c r="F20" s="5" t="s">
        <v>40</v>
      </c>
      <c r="G20" s="5" t="s">
        <v>17</v>
      </c>
      <c r="H20" s="6">
        <v>16000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5" t="s">
        <v>17</v>
      </c>
      <c r="Q20" s="6">
        <f t="shared" ref="Q20:Q24" si="5">H20</f>
        <v>16000</v>
      </c>
      <c r="R20" s="6">
        <f t="shared" ref="R20:R24" si="6">Q20*0.05</f>
        <v>800</v>
      </c>
      <c r="S20" s="6">
        <f t="shared" ref="S20:S24" si="7">Q20-R20</f>
        <v>15200</v>
      </c>
    </row>
    <row r="21" spans="3:19" ht="42.75" customHeight="1" x14ac:dyDescent="0.25">
      <c r="C21" s="22">
        <f t="shared" si="3"/>
        <v>11</v>
      </c>
      <c r="D21" s="5" t="s">
        <v>153</v>
      </c>
      <c r="E21" s="5" t="s">
        <v>18</v>
      </c>
      <c r="F21" s="5" t="s">
        <v>47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si="5"/>
        <v>16000</v>
      </c>
      <c r="R21" s="6">
        <f t="shared" si="6"/>
        <v>800</v>
      </c>
      <c r="S21" s="6">
        <f t="shared" si="7"/>
        <v>15200</v>
      </c>
    </row>
    <row r="22" spans="3:19" ht="42.75" customHeight="1" x14ac:dyDescent="0.25">
      <c r="C22" s="22">
        <f t="shared" si="3"/>
        <v>12</v>
      </c>
      <c r="D22" s="5" t="s">
        <v>154</v>
      </c>
      <c r="E22" s="5" t="s">
        <v>21</v>
      </c>
      <c r="F22" s="5" t="s">
        <v>82</v>
      </c>
      <c r="G22" s="5" t="s">
        <v>17</v>
      </c>
      <c r="H22" s="6">
        <v>8000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8000</v>
      </c>
      <c r="R22" s="6">
        <f t="shared" si="6"/>
        <v>400</v>
      </c>
      <c r="S22" s="6">
        <f t="shared" si="7"/>
        <v>7600</v>
      </c>
    </row>
    <row r="23" spans="3:19" ht="42.75" customHeight="1" x14ac:dyDescent="0.25">
      <c r="C23" s="22">
        <f t="shared" si="3"/>
        <v>13</v>
      </c>
      <c r="D23" s="5" t="s">
        <v>65</v>
      </c>
      <c r="E23" s="5" t="s">
        <v>18</v>
      </c>
      <c r="F23" s="5" t="s">
        <v>78</v>
      </c>
      <c r="G23" s="5" t="s">
        <v>17</v>
      </c>
      <c r="H23" s="6">
        <v>16000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si="5"/>
        <v>16000</v>
      </c>
      <c r="R23" s="6">
        <f t="shared" si="6"/>
        <v>800</v>
      </c>
      <c r="S23" s="6">
        <f t="shared" si="7"/>
        <v>15200</v>
      </c>
    </row>
    <row r="24" spans="3:19" ht="42.75" customHeight="1" x14ac:dyDescent="0.25">
      <c r="C24" s="22">
        <f t="shared" si="3"/>
        <v>14</v>
      </c>
      <c r="D24" s="5" t="s">
        <v>66</v>
      </c>
      <c r="E24" s="5" t="s">
        <v>21</v>
      </c>
      <c r="F24" s="5" t="s">
        <v>40</v>
      </c>
      <c r="G24" s="5" t="s">
        <v>17</v>
      </c>
      <c r="H24" s="6">
        <v>7000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5"/>
        <v>7000</v>
      </c>
      <c r="R24" s="6">
        <f t="shared" si="6"/>
        <v>350</v>
      </c>
      <c r="S24" s="6">
        <f t="shared" si="7"/>
        <v>6650</v>
      </c>
    </row>
    <row r="25" spans="3:19" ht="42.75" customHeight="1" x14ac:dyDescent="0.25">
      <c r="C25" s="22">
        <f t="shared" si="3"/>
        <v>15</v>
      </c>
      <c r="D25" s="5" t="s">
        <v>75</v>
      </c>
      <c r="E25" s="5" t="s">
        <v>18</v>
      </c>
      <c r="F25" s="5" t="s">
        <v>145</v>
      </c>
      <c r="G25" s="5" t="s">
        <v>17</v>
      </c>
      <c r="H25" s="6">
        <v>13000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ref="Q25:Q28" si="8">H25</f>
        <v>13000</v>
      </c>
      <c r="R25" s="6">
        <f t="shared" ref="R25:R28" si="9">Q25*0.05</f>
        <v>650</v>
      </c>
      <c r="S25" s="6">
        <f t="shared" ref="S25:S28" si="10">Q25-R25</f>
        <v>12350</v>
      </c>
    </row>
    <row r="26" spans="3:19" ht="42.75" customHeight="1" x14ac:dyDescent="0.25">
      <c r="C26" s="22">
        <f t="shared" si="3"/>
        <v>16</v>
      </c>
      <c r="D26" s="5" t="s">
        <v>76</v>
      </c>
      <c r="E26" s="5" t="s">
        <v>18</v>
      </c>
      <c r="F26" s="5" t="s">
        <v>145</v>
      </c>
      <c r="G26" s="5" t="s">
        <v>17</v>
      </c>
      <c r="H26" s="6">
        <v>14000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8"/>
        <v>14000</v>
      </c>
      <c r="R26" s="6">
        <f t="shared" si="9"/>
        <v>700</v>
      </c>
      <c r="S26" s="6">
        <f t="shared" si="10"/>
        <v>13300</v>
      </c>
    </row>
    <row r="27" spans="3:19" ht="42.75" customHeight="1" x14ac:dyDescent="0.25">
      <c r="C27" s="22">
        <f t="shared" si="3"/>
        <v>17</v>
      </c>
      <c r="D27" s="5" t="s">
        <v>86</v>
      </c>
      <c r="E27" s="5" t="s">
        <v>18</v>
      </c>
      <c r="F27" s="5" t="s">
        <v>78</v>
      </c>
      <c r="G27" s="5" t="s">
        <v>17</v>
      </c>
      <c r="H27" s="6">
        <v>13000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si="8"/>
        <v>13000</v>
      </c>
      <c r="R27" s="6">
        <f t="shared" si="9"/>
        <v>650</v>
      </c>
      <c r="S27" s="6">
        <f t="shared" si="10"/>
        <v>12350</v>
      </c>
    </row>
    <row r="28" spans="3:19" ht="42.75" customHeight="1" x14ac:dyDescent="0.25">
      <c r="C28" s="22">
        <f t="shared" si="3"/>
        <v>18</v>
      </c>
      <c r="D28" s="5" t="s">
        <v>64</v>
      </c>
      <c r="E28" s="5" t="s">
        <v>18</v>
      </c>
      <c r="F28" s="5" t="s">
        <v>60</v>
      </c>
      <c r="G28" s="5" t="s">
        <v>17</v>
      </c>
      <c r="H28" s="6">
        <v>16000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8"/>
        <v>16000</v>
      </c>
      <c r="R28" s="6">
        <f t="shared" si="9"/>
        <v>800</v>
      </c>
      <c r="S28" s="6">
        <f t="shared" si="10"/>
        <v>15200</v>
      </c>
    </row>
    <row r="29" spans="3:19" ht="42.75" customHeight="1" x14ac:dyDescent="0.25">
      <c r="C29" s="22">
        <f t="shared" si="3"/>
        <v>19</v>
      </c>
      <c r="D29" s="5" t="s">
        <v>94</v>
      </c>
      <c r="E29" s="5" t="s">
        <v>18</v>
      </c>
      <c r="F29" s="5" t="s">
        <v>145</v>
      </c>
      <c r="G29" s="5" t="s">
        <v>17</v>
      </c>
      <c r="H29" s="6">
        <v>16000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ref="Q29:Q40" si="11">H29</f>
        <v>16000</v>
      </c>
      <c r="R29" s="6">
        <f t="shared" ref="R29:R37" si="12">Q29*0.05</f>
        <v>800</v>
      </c>
      <c r="S29" s="6">
        <f t="shared" ref="S29:S40" si="13">Q29-R29</f>
        <v>15200</v>
      </c>
    </row>
    <row r="30" spans="3:19" ht="42.75" customHeight="1" x14ac:dyDescent="0.25">
      <c r="C30" s="22">
        <f t="shared" si="3"/>
        <v>20</v>
      </c>
      <c r="D30" s="5" t="s">
        <v>95</v>
      </c>
      <c r="E30" s="5" t="s">
        <v>21</v>
      </c>
      <c r="F30" s="5" t="s">
        <v>101</v>
      </c>
      <c r="G30" s="5" t="s">
        <v>17</v>
      </c>
      <c r="H30" s="6">
        <v>6000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11"/>
        <v>6000</v>
      </c>
      <c r="R30" s="6">
        <f t="shared" si="12"/>
        <v>300</v>
      </c>
      <c r="S30" s="6">
        <f t="shared" si="13"/>
        <v>5700</v>
      </c>
    </row>
    <row r="31" spans="3:19" ht="42.75" customHeight="1" x14ac:dyDescent="0.25">
      <c r="C31" s="22">
        <f t="shared" si="3"/>
        <v>21</v>
      </c>
      <c r="D31" s="5" t="s">
        <v>96</v>
      </c>
      <c r="E31" s="5" t="s">
        <v>103</v>
      </c>
      <c r="F31" s="5" t="s">
        <v>104</v>
      </c>
      <c r="G31" s="5" t="s">
        <v>17</v>
      </c>
      <c r="H31" s="6">
        <v>16000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11"/>
        <v>16000</v>
      </c>
      <c r="R31" s="6">
        <f t="shared" si="12"/>
        <v>800</v>
      </c>
      <c r="S31" s="6">
        <f t="shared" si="13"/>
        <v>15200</v>
      </c>
    </row>
    <row r="32" spans="3:19" ht="42.75" customHeight="1" x14ac:dyDescent="0.25">
      <c r="C32" s="22">
        <f t="shared" si="3"/>
        <v>22</v>
      </c>
      <c r="D32" s="5" t="s">
        <v>98</v>
      </c>
      <c r="E32" s="5" t="s">
        <v>103</v>
      </c>
      <c r="F32" s="5" t="s">
        <v>99</v>
      </c>
      <c r="G32" s="5" t="s">
        <v>17</v>
      </c>
      <c r="H32" s="6">
        <v>16000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11"/>
        <v>16000</v>
      </c>
      <c r="R32" s="6">
        <f t="shared" si="12"/>
        <v>800</v>
      </c>
      <c r="S32" s="6">
        <f t="shared" si="13"/>
        <v>15200</v>
      </c>
    </row>
    <row r="33" spans="3:19" ht="42.75" customHeight="1" x14ac:dyDescent="0.25">
      <c r="C33" s="22">
        <f t="shared" si="3"/>
        <v>23</v>
      </c>
      <c r="D33" s="5" t="s">
        <v>105</v>
      </c>
      <c r="E33" s="5" t="s">
        <v>102</v>
      </c>
      <c r="F33" s="5" t="s">
        <v>40</v>
      </c>
      <c r="G33" s="5" t="s">
        <v>17</v>
      </c>
      <c r="H33" s="6">
        <v>12000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si="11"/>
        <v>12000</v>
      </c>
      <c r="R33" s="6">
        <f t="shared" si="12"/>
        <v>600</v>
      </c>
      <c r="S33" s="6">
        <f t="shared" si="13"/>
        <v>11400</v>
      </c>
    </row>
    <row r="34" spans="3:19" ht="42.75" customHeight="1" x14ac:dyDescent="0.25">
      <c r="C34" s="22">
        <f t="shared" si="3"/>
        <v>24</v>
      </c>
      <c r="D34" s="5" t="s">
        <v>106</v>
      </c>
      <c r="E34" s="5" t="s">
        <v>102</v>
      </c>
      <c r="F34" s="5" t="s">
        <v>40</v>
      </c>
      <c r="G34" s="5" t="s">
        <v>17</v>
      </c>
      <c r="H34" s="6">
        <v>9000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11"/>
        <v>9000</v>
      </c>
      <c r="R34" s="6">
        <f t="shared" si="12"/>
        <v>450</v>
      </c>
      <c r="S34" s="6">
        <f t="shared" si="13"/>
        <v>8550</v>
      </c>
    </row>
    <row r="35" spans="3:19" ht="42.75" customHeight="1" x14ac:dyDescent="0.25">
      <c r="C35" s="22">
        <f t="shared" si="3"/>
        <v>25</v>
      </c>
      <c r="D35" s="5" t="s">
        <v>107</v>
      </c>
      <c r="E35" s="5" t="s">
        <v>103</v>
      </c>
      <c r="F35" s="5" t="s">
        <v>78</v>
      </c>
      <c r="G35" s="5" t="s">
        <v>17</v>
      </c>
      <c r="H35" s="6">
        <v>13000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13000</v>
      </c>
      <c r="R35" s="6">
        <f t="shared" si="12"/>
        <v>650</v>
      </c>
      <c r="S35" s="6">
        <f t="shared" si="13"/>
        <v>12350</v>
      </c>
    </row>
    <row r="36" spans="3:19" ht="42.75" customHeight="1" x14ac:dyDescent="0.25">
      <c r="C36" s="22">
        <f t="shared" si="3"/>
        <v>26</v>
      </c>
      <c r="D36" s="5" t="s">
        <v>52</v>
      </c>
      <c r="E36" s="5" t="s">
        <v>43</v>
      </c>
      <c r="F36" s="5" t="s">
        <v>40</v>
      </c>
      <c r="G36" s="5" t="s">
        <v>17</v>
      </c>
      <c r="H36" s="6">
        <v>8000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8000</v>
      </c>
      <c r="R36" s="6">
        <f t="shared" si="12"/>
        <v>400</v>
      </c>
      <c r="S36" s="6">
        <f t="shared" si="13"/>
        <v>7600</v>
      </c>
    </row>
    <row r="37" spans="3:19" ht="42.75" customHeight="1" x14ac:dyDescent="0.25">
      <c r="C37" s="22">
        <f t="shared" si="3"/>
        <v>27</v>
      </c>
      <c r="D37" s="5" t="s">
        <v>53</v>
      </c>
      <c r="E37" s="5" t="s">
        <v>43</v>
      </c>
      <c r="F37" s="5" t="s">
        <v>40</v>
      </c>
      <c r="G37" s="5" t="s">
        <v>17</v>
      </c>
      <c r="H37" s="6">
        <v>8000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8000</v>
      </c>
      <c r="R37" s="6">
        <f t="shared" si="12"/>
        <v>400</v>
      </c>
      <c r="S37" s="6">
        <f t="shared" si="13"/>
        <v>7600</v>
      </c>
    </row>
    <row r="38" spans="3:19" ht="42.75" customHeight="1" x14ac:dyDescent="0.25">
      <c r="C38" s="22">
        <f t="shared" si="3"/>
        <v>28</v>
      </c>
      <c r="D38" s="5" t="s">
        <v>32</v>
      </c>
      <c r="E38" s="5" t="s">
        <v>21</v>
      </c>
      <c r="F38" s="5" t="s">
        <v>40</v>
      </c>
      <c r="G38" s="5" t="s">
        <v>17</v>
      </c>
      <c r="H38" s="6">
        <v>8000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6">
        <f t="shared" si="11"/>
        <v>8000</v>
      </c>
      <c r="R38" s="6">
        <f>+Q38/1.12*5%</f>
        <v>357.14285714285711</v>
      </c>
      <c r="S38" s="6">
        <f t="shared" si="13"/>
        <v>7642.8571428571431</v>
      </c>
    </row>
    <row r="39" spans="3:19" ht="42.75" customHeight="1" x14ac:dyDescent="0.25">
      <c r="C39" s="22">
        <f t="shared" si="3"/>
        <v>29</v>
      </c>
      <c r="D39" s="5" t="s">
        <v>29</v>
      </c>
      <c r="E39" s="5" t="s">
        <v>43</v>
      </c>
      <c r="F39" s="5" t="s">
        <v>47</v>
      </c>
      <c r="G39" s="5" t="s">
        <v>17</v>
      </c>
      <c r="H39" s="6">
        <v>7000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si="11"/>
        <v>7000</v>
      </c>
      <c r="R39" s="6">
        <f t="shared" ref="R39:R40" si="14">Q39*0.05</f>
        <v>350</v>
      </c>
      <c r="S39" s="6">
        <f t="shared" si="13"/>
        <v>6650</v>
      </c>
    </row>
    <row r="40" spans="3:19" ht="42.75" customHeight="1" x14ac:dyDescent="0.25">
      <c r="C40" s="22">
        <f t="shared" si="3"/>
        <v>30</v>
      </c>
      <c r="D40" s="5" t="s">
        <v>141</v>
      </c>
      <c r="E40" s="5" t="s">
        <v>21</v>
      </c>
      <c r="F40" s="5" t="s">
        <v>99</v>
      </c>
      <c r="G40" s="5" t="s">
        <v>17</v>
      </c>
      <c r="H40" s="6">
        <v>6000</v>
      </c>
      <c r="I40" s="5"/>
      <c r="J40" s="5"/>
      <c r="K40" s="5"/>
      <c r="L40" s="5"/>
      <c r="M40" s="5"/>
      <c r="N40" s="5"/>
      <c r="O40" s="5"/>
      <c r="P40" s="5"/>
      <c r="Q40" s="6">
        <f t="shared" si="11"/>
        <v>6000</v>
      </c>
      <c r="R40" s="6">
        <f t="shared" si="14"/>
        <v>300</v>
      </c>
      <c r="S40" s="6">
        <f t="shared" si="13"/>
        <v>5700</v>
      </c>
    </row>
    <row r="41" spans="3:19" ht="42.75" customHeight="1" x14ac:dyDescent="0.25">
      <c r="C41" s="22">
        <f t="shared" si="3"/>
        <v>31</v>
      </c>
      <c r="D41" s="5" t="s">
        <v>73</v>
      </c>
      <c r="E41" s="5" t="s">
        <v>18</v>
      </c>
      <c r="F41" s="5" t="s">
        <v>135</v>
      </c>
      <c r="G41" s="5" t="s">
        <v>17</v>
      </c>
      <c r="H41" s="6">
        <v>16000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6">
        <f t="shared" ref="Q41" si="15">H41</f>
        <v>16000</v>
      </c>
      <c r="R41" s="6">
        <f t="shared" ref="R41" si="16">Q41*0.05</f>
        <v>800</v>
      </c>
      <c r="S41" s="6">
        <f t="shared" ref="S41" si="17">Q41-R41</f>
        <v>15200</v>
      </c>
    </row>
    <row r="42" spans="3:19" ht="42.75" customHeight="1" x14ac:dyDescent="0.25">
      <c r="C42" s="22">
        <f t="shared" si="3"/>
        <v>32</v>
      </c>
      <c r="D42" s="5" t="s">
        <v>143</v>
      </c>
      <c r="E42" s="5" t="s">
        <v>21</v>
      </c>
      <c r="F42" s="5" t="s">
        <v>60</v>
      </c>
      <c r="G42" s="5" t="s">
        <v>17</v>
      </c>
      <c r="H42" s="6">
        <v>7000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ref="Q42" si="18">H42</f>
        <v>7000</v>
      </c>
      <c r="R42" s="6">
        <f t="shared" ref="R42" si="19">Q42*0.05</f>
        <v>350</v>
      </c>
      <c r="S42" s="6">
        <f t="shared" ref="S42" si="20">Q42-R42</f>
        <v>6650</v>
      </c>
    </row>
    <row r="43" spans="3:19" ht="42.75" customHeight="1" x14ac:dyDescent="0.25">
      <c r="C43" s="22">
        <f t="shared" si="3"/>
        <v>33</v>
      </c>
      <c r="D43" s="5" t="s">
        <v>146</v>
      </c>
      <c r="E43" s="5" t="s">
        <v>18</v>
      </c>
      <c r="F43" s="5" t="s">
        <v>60</v>
      </c>
      <c r="G43" s="5" t="s">
        <v>17</v>
      </c>
      <c r="H43" s="6">
        <v>16000</v>
      </c>
      <c r="I43" s="5"/>
      <c r="J43" s="5"/>
      <c r="K43" s="5"/>
      <c r="L43" s="5"/>
      <c r="M43" s="5"/>
      <c r="N43" s="5"/>
      <c r="O43" s="5"/>
      <c r="P43" s="5"/>
      <c r="Q43" s="6">
        <f t="shared" ref="Q43" si="21">H43</f>
        <v>16000</v>
      </c>
      <c r="R43" s="6">
        <f t="shared" ref="R43" si="22">Q43*0.05</f>
        <v>800</v>
      </c>
      <c r="S43" s="6">
        <f t="shared" ref="S43" si="23">Q43-R43</f>
        <v>15200</v>
      </c>
    </row>
    <row r="44" spans="3:19" ht="42.75" customHeight="1" x14ac:dyDescent="0.25">
      <c r="C44" s="22">
        <f t="shared" si="3"/>
        <v>34</v>
      </c>
      <c r="D44" s="5" t="s">
        <v>113</v>
      </c>
      <c r="E44" s="5" t="s">
        <v>18</v>
      </c>
      <c r="F44" s="5" t="s">
        <v>129</v>
      </c>
      <c r="G44" s="5" t="s">
        <v>17</v>
      </c>
      <c r="H44" s="6">
        <v>12000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ref="Q44:Q45" si="24">H44</f>
        <v>12000</v>
      </c>
      <c r="R44" s="6">
        <f t="shared" ref="R44:R45" si="25">Q44*0.05</f>
        <v>600</v>
      </c>
      <c r="S44" s="6">
        <f t="shared" ref="S44:S45" si="26">Q44-R44</f>
        <v>11400</v>
      </c>
    </row>
    <row r="45" spans="3:19" ht="42.75" customHeight="1" x14ac:dyDescent="0.25">
      <c r="C45" s="22">
        <f t="shared" si="3"/>
        <v>35</v>
      </c>
      <c r="D45" s="5" t="s">
        <v>119</v>
      </c>
      <c r="E45" s="5" t="s">
        <v>18</v>
      </c>
      <c r="F45" s="5" t="s">
        <v>129</v>
      </c>
      <c r="G45" s="5" t="s">
        <v>17</v>
      </c>
      <c r="H45" s="6">
        <v>12000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si="24"/>
        <v>12000</v>
      </c>
      <c r="R45" s="6">
        <f t="shared" si="25"/>
        <v>600</v>
      </c>
      <c r="S45" s="6">
        <f t="shared" si="26"/>
        <v>11400</v>
      </c>
    </row>
    <row r="46" spans="3:19" ht="42.75" customHeight="1" x14ac:dyDescent="0.25">
      <c r="C46" s="22">
        <f t="shared" si="3"/>
        <v>36</v>
      </c>
      <c r="D46" s="5" t="s">
        <v>108</v>
      </c>
      <c r="E46" s="5" t="s">
        <v>21</v>
      </c>
      <c r="F46" s="5" t="s">
        <v>124</v>
      </c>
      <c r="G46" s="5" t="s">
        <v>17</v>
      </c>
      <c r="H46" s="6">
        <v>13000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5" t="s">
        <v>17</v>
      </c>
      <c r="Q46" s="6">
        <f t="shared" ref="Q46" si="27">H46</f>
        <v>13000</v>
      </c>
      <c r="R46" s="6">
        <f t="shared" ref="R46" si="28">Q46*0.05</f>
        <v>650</v>
      </c>
      <c r="S46" s="6">
        <f t="shared" ref="S46" si="29">Q46-R46</f>
        <v>12350</v>
      </c>
    </row>
    <row r="47" spans="3:19" ht="42.75" customHeight="1" x14ac:dyDescent="0.25">
      <c r="C47" s="22">
        <f t="shared" si="3"/>
        <v>37</v>
      </c>
      <c r="D47" s="5" t="s">
        <v>120</v>
      </c>
      <c r="E47" s="5" t="s">
        <v>18</v>
      </c>
      <c r="F47" s="5" t="s">
        <v>134</v>
      </c>
      <c r="G47" s="5" t="s">
        <v>17</v>
      </c>
      <c r="H47" s="6">
        <v>13000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5" t="s">
        <v>17</v>
      </c>
      <c r="Q47" s="6">
        <f t="shared" ref="Q47" si="30">H47</f>
        <v>13000</v>
      </c>
      <c r="R47" s="6">
        <f t="shared" ref="R47" si="31">Q47*0.05</f>
        <v>650</v>
      </c>
      <c r="S47" s="6">
        <f t="shared" ref="S47" si="32">Q47-R47</f>
        <v>12350</v>
      </c>
    </row>
    <row r="48" spans="3:19" ht="48" customHeight="1" x14ac:dyDescent="0.25">
      <c r="C48" s="26"/>
      <c r="D48" s="27"/>
      <c r="E48" s="13"/>
      <c r="F48" s="13"/>
      <c r="G48" s="13"/>
      <c r="H48" s="25"/>
      <c r="I48" s="28"/>
      <c r="J48" s="13"/>
      <c r="K48" s="13"/>
      <c r="L48" s="13"/>
      <c r="M48" s="13"/>
      <c r="N48" s="13"/>
      <c r="O48" s="13"/>
      <c r="P48" s="13"/>
      <c r="Q48" s="25"/>
      <c r="R48" s="25"/>
      <c r="S48" s="25"/>
    </row>
    <row r="49" spans="3:19" ht="24" customHeight="1" x14ac:dyDescent="0.25">
      <c r="C49" s="26"/>
      <c r="D49" s="27"/>
      <c r="E49" s="13"/>
      <c r="F49" s="13"/>
      <c r="G49" s="13"/>
      <c r="H49" s="25"/>
      <c r="I49" s="28"/>
      <c r="J49" s="13"/>
      <c r="K49" s="13"/>
      <c r="L49" s="13"/>
      <c r="M49" s="13"/>
      <c r="N49" s="13"/>
      <c r="O49" s="13"/>
      <c r="P49" s="13"/>
      <c r="Q49" s="25"/>
      <c r="R49" s="25"/>
      <c r="S49" s="25"/>
    </row>
    <row r="50" spans="3:19" ht="48" customHeight="1" x14ac:dyDescent="0.25">
      <c r="C50" s="26"/>
      <c r="D50" s="27"/>
      <c r="E50" s="13"/>
      <c r="F50" s="13"/>
      <c r="G50" s="13"/>
      <c r="H50" s="25"/>
      <c r="I50" s="28"/>
      <c r="J50" s="13"/>
      <c r="K50" s="13"/>
      <c r="L50" s="13"/>
      <c r="M50" s="13"/>
      <c r="N50" s="13"/>
      <c r="O50" s="13"/>
      <c r="P50" s="13"/>
      <c r="Q50" s="25"/>
      <c r="R50" s="25"/>
      <c r="S50" s="25"/>
    </row>
    <row r="51" spans="3:19" ht="48" customHeight="1" x14ac:dyDescent="0.25">
      <c r="C51" s="26"/>
      <c r="D51" s="27"/>
      <c r="E51" s="13"/>
      <c r="F51" s="13"/>
      <c r="G51" s="13"/>
      <c r="H51" s="25"/>
      <c r="I51" s="28"/>
      <c r="J51" s="13"/>
      <c r="K51" s="13"/>
      <c r="L51" s="13"/>
      <c r="M51" s="13"/>
      <c r="N51" s="13"/>
      <c r="O51" s="13"/>
      <c r="P51" s="13"/>
      <c r="Q51" s="25"/>
      <c r="R51" s="25"/>
      <c r="S51" s="25"/>
    </row>
  </sheetData>
  <mergeCells count="6">
    <mergeCell ref="C6:S6"/>
    <mergeCell ref="C7:S7"/>
    <mergeCell ref="C8:S8"/>
    <mergeCell ref="C2:S3"/>
    <mergeCell ref="C4:S4"/>
    <mergeCell ref="C5:S5"/>
  </mergeCells>
  <conditionalFormatting sqref="C12:C47">
    <cfRule type="duplicateValues" dxfId="16" priority="1"/>
  </conditionalFormatting>
  <conditionalFormatting sqref="C52:C1048576 C1:C9 C11">
    <cfRule type="duplicateValues" dxfId="15" priority="47"/>
  </conditionalFormatting>
  <conditionalFormatting sqref="D10">
    <cfRule type="duplicateValues" dxfId="14" priority="40"/>
    <cfRule type="duplicateValues" dxfId="13" priority="41"/>
    <cfRule type="duplicateValues" dxfId="12" priority="42"/>
  </conditionalFormatting>
  <conditionalFormatting sqref="D11">
    <cfRule type="duplicateValues" dxfId="11" priority="1325"/>
  </conditionalFormatting>
  <conditionalFormatting sqref="D12:D47">
    <cfRule type="duplicateValues" dxfId="10" priority="2"/>
    <cfRule type="duplicateValues" dxfId="9" priority="3"/>
    <cfRule type="duplicateValues" dxfId="8" priority="4"/>
  </conditionalFormatting>
  <conditionalFormatting sqref="D52:D1048576 D1:D9 D11">
    <cfRule type="duplicateValues" dxfId="7" priority="48"/>
    <cfRule type="duplicateValues" dxfId="6" priority="84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9"/>
  <sheetViews>
    <sheetView showGridLines="0" view="pageBreakPreview" topLeftCell="A5" zoomScale="85" zoomScaleNormal="85" zoomScaleSheetLayoutView="85" workbookViewId="0">
      <selection activeCell="E44" sqref="E44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9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3.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s="1" customFormat="1" ht="23.25" x14ac:dyDescent="0.2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s="1" customFormat="1" ht="23.25" x14ac:dyDescent="0.35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18" s="1" customFormat="1" ht="36.7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2:18" ht="33" customHeight="1" x14ac:dyDescent="0.25">
      <c r="B7" s="38" t="s">
        <v>157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ht="33" customHeight="1" x14ac:dyDescent="0.25">
      <c r="B8" s="39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3" t="s">
        <v>22</v>
      </c>
      <c r="I9" s="23" t="s">
        <v>25</v>
      </c>
      <c r="J9" s="23" t="s">
        <v>9</v>
      </c>
      <c r="K9" s="23" t="s">
        <v>10</v>
      </c>
      <c r="L9" s="23" t="s">
        <v>11</v>
      </c>
      <c r="M9" s="23" t="s">
        <v>12</v>
      </c>
      <c r="N9" s="23" t="s">
        <v>26</v>
      </c>
      <c r="O9" s="23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29" t="s">
        <v>27</v>
      </c>
      <c r="D10" s="5" t="s">
        <v>21</v>
      </c>
      <c r="E10" s="5" t="s">
        <v>125</v>
      </c>
      <c r="F10" s="5" t="s">
        <v>17</v>
      </c>
      <c r="G10" s="6">
        <v>8000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 t="shared" ref="P10:P38" si="0">G10</f>
        <v>8000</v>
      </c>
      <c r="Q10" s="6">
        <f t="shared" ref="Q10" si="1">P10*0.05</f>
        <v>400</v>
      </c>
      <c r="R10" s="6">
        <f t="shared" ref="R10:R31" si="2">P10-Q10</f>
        <v>7600</v>
      </c>
    </row>
    <row r="11" spans="2:18" ht="41.25" customHeight="1" x14ac:dyDescent="0.25">
      <c r="B11" s="3">
        <f>B10+1</f>
        <v>2</v>
      </c>
      <c r="C11" s="29" t="s">
        <v>117</v>
      </c>
      <c r="D11" s="5" t="s">
        <v>21</v>
      </c>
      <c r="E11" s="5" t="s">
        <v>126</v>
      </c>
      <c r="F11" s="5" t="s">
        <v>17</v>
      </c>
      <c r="G11" s="6">
        <v>9000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si="0"/>
        <v>9000</v>
      </c>
      <c r="Q11" s="6">
        <f>P11*0.05</f>
        <v>450</v>
      </c>
      <c r="R11" s="6">
        <f>P11-Q11</f>
        <v>8550</v>
      </c>
    </row>
    <row r="12" spans="2:18" ht="41.25" customHeight="1" x14ac:dyDescent="0.25">
      <c r="B12" s="3">
        <f t="shared" ref="B12:B49" si="3">B11+1</f>
        <v>3</v>
      </c>
      <c r="C12" s="29" t="s">
        <v>93</v>
      </c>
      <c r="D12" s="5" t="s">
        <v>21</v>
      </c>
      <c r="E12" s="5" t="s">
        <v>125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ref="Q12:Q31" si="4">P12*0.05</f>
        <v>400</v>
      </c>
      <c r="R12" s="6">
        <f t="shared" si="2"/>
        <v>7600</v>
      </c>
    </row>
    <row r="13" spans="2:18" ht="41.25" customHeight="1" x14ac:dyDescent="0.25">
      <c r="B13" s="3">
        <f t="shared" si="3"/>
        <v>4</v>
      </c>
      <c r="C13" s="29" t="s">
        <v>118</v>
      </c>
      <c r="D13" s="5" t="s">
        <v>21</v>
      </c>
      <c r="E13" s="5" t="s">
        <v>125</v>
      </c>
      <c r="F13" s="5" t="s">
        <v>17</v>
      </c>
      <c r="G13" s="6">
        <v>7000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0"/>
        <v>7000</v>
      </c>
      <c r="Q13" s="6">
        <f t="shared" si="4"/>
        <v>350</v>
      </c>
      <c r="R13" s="6">
        <f t="shared" si="2"/>
        <v>6650</v>
      </c>
    </row>
    <row r="14" spans="2:18" ht="41.25" customHeight="1" x14ac:dyDescent="0.25">
      <c r="B14" s="3">
        <f t="shared" si="3"/>
        <v>5</v>
      </c>
      <c r="C14" s="29" t="s">
        <v>116</v>
      </c>
      <c r="D14" s="5" t="s">
        <v>21</v>
      </c>
      <c r="E14" s="5" t="s">
        <v>125</v>
      </c>
      <c r="F14" s="5" t="s">
        <v>17</v>
      </c>
      <c r="G14" s="6">
        <v>9000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9000</v>
      </c>
      <c r="Q14" s="6">
        <f t="shared" si="4"/>
        <v>450</v>
      </c>
      <c r="R14" s="6">
        <f t="shared" si="2"/>
        <v>8550</v>
      </c>
    </row>
    <row r="15" spans="2:18" ht="41.25" customHeight="1" x14ac:dyDescent="0.25">
      <c r="B15" s="3">
        <f t="shared" si="3"/>
        <v>6</v>
      </c>
      <c r="C15" s="29" t="s">
        <v>72</v>
      </c>
      <c r="D15" s="5" t="s">
        <v>18</v>
      </c>
      <c r="E15" s="5" t="s">
        <v>127</v>
      </c>
      <c r="F15" s="5" t="s">
        <v>17</v>
      </c>
      <c r="G15" s="6">
        <v>16000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16000</v>
      </c>
      <c r="Q15" s="6">
        <f t="shared" si="4"/>
        <v>800</v>
      </c>
      <c r="R15" s="6">
        <f t="shared" si="2"/>
        <v>15200</v>
      </c>
    </row>
    <row r="16" spans="2:18" ht="41.25" customHeight="1" x14ac:dyDescent="0.25">
      <c r="B16" s="3">
        <f t="shared" si="3"/>
        <v>7</v>
      </c>
      <c r="C16" s="29" t="s">
        <v>109</v>
      </c>
      <c r="D16" s="5" t="s">
        <v>21</v>
      </c>
      <c r="E16" s="5" t="s">
        <v>128</v>
      </c>
      <c r="F16" s="5" t="s">
        <v>17</v>
      </c>
      <c r="G16" s="6">
        <v>8000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8000</v>
      </c>
      <c r="Q16" s="6">
        <f t="shared" si="4"/>
        <v>400</v>
      </c>
      <c r="R16" s="6">
        <f t="shared" si="2"/>
        <v>7600</v>
      </c>
    </row>
    <row r="17" spans="2:18" ht="57" customHeight="1" x14ac:dyDescent="0.25">
      <c r="B17" s="3">
        <f t="shared" si="3"/>
        <v>8</v>
      </c>
      <c r="C17" s="29" t="s">
        <v>115</v>
      </c>
      <c r="D17" s="5" t="s">
        <v>18</v>
      </c>
      <c r="E17" s="5" t="s">
        <v>40</v>
      </c>
      <c r="F17" s="5" t="s">
        <v>17</v>
      </c>
      <c r="G17" s="6">
        <v>12000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12000</v>
      </c>
      <c r="Q17" s="6">
        <f t="shared" si="4"/>
        <v>600</v>
      </c>
      <c r="R17" s="6">
        <f t="shared" si="2"/>
        <v>11400</v>
      </c>
    </row>
    <row r="18" spans="2:18" ht="41.25" customHeight="1" x14ac:dyDescent="0.25">
      <c r="B18" s="3">
        <f t="shared" si="3"/>
        <v>9</v>
      </c>
      <c r="C18" s="30" t="s">
        <v>121</v>
      </c>
      <c r="D18" s="5" t="s">
        <v>21</v>
      </c>
      <c r="E18" s="5" t="s">
        <v>129</v>
      </c>
      <c r="F18" s="5" t="s">
        <v>17</v>
      </c>
      <c r="G18" s="6">
        <v>7000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7000</v>
      </c>
      <c r="Q18" s="6">
        <f t="shared" si="4"/>
        <v>350</v>
      </c>
      <c r="R18" s="6">
        <f t="shared" si="2"/>
        <v>6650</v>
      </c>
    </row>
    <row r="19" spans="2:18" ht="41.25" customHeight="1" x14ac:dyDescent="0.25">
      <c r="B19" s="3">
        <f t="shared" si="3"/>
        <v>10</v>
      </c>
      <c r="C19" s="30" t="s">
        <v>58</v>
      </c>
      <c r="D19" s="5" t="s">
        <v>43</v>
      </c>
      <c r="E19" s="5" t="s">
        <v>130</v>
      </c>
      <c r="F19" s="5" t="s">
        <v>17</v>
      </c>
      <c r="G19" s="6">
        <v>8000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8000</v>
      </c>
      <c r="Q19" s="6">
        <f t="shared" si="4"/>
        <v>400</v>
      </c>
      <c r="R19" s="6">
        <f t="shared" si="2"/>
        <v>7600</v>
      </c>
    </row>
    <row r="20" spans="2:18" ht="41.25" customHeight="1" x14ac:dyDescent="0.25">
      <c r="B20" s="3">
        <f t="shared" si="3"/>
        <v>11</v>
      </c>
      <c r="C20" s="30" t="s">
        <v>31</v>
      </c>
      <c r="D20" s="5" t="s">
        <v>21</v>
      </c>
      <c r="E20" s="5" t="s">
        <v>129</v>
      </c>
      <c r="F20" s="5" t="s">
        <v>17</v>
      </c>
      <c r="G20" s="6">
        <v>8000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0"/>
        <v>8000</v>
      </c>
      <c r="Q20" s="6">
        <f t="shared" si="4"/>
        <v>400</v>
      </c>
      <c r="R20" s="6">
        <f t="shared" si="2"/>
        <v>7600</v>
      </c>
    </row>
    <row r="21" spans="2:18" ht="41.25" customHeight="1" x14ac:dyDescent="0.25">
      <c r="B21" s="3">
        <f t="shared" si="3"/>
        <v>12</v>
      </c>
      <c r="C21" s="30" t="s">
        <v>71</v>
      </c>
      <c r="D21" s="5" t="s">
        <v>18</v>
      </c>
      <c r="E21" s="5" t="s">
        <v>99</v>
      </c>
      <c r="F21" s="5" t="s">
        <v>17</v>
      </c>
      <c r="G21" s="6">
        <v>12000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0"/>
        <v>12000</v>
      </c>
      <c r="Q21" s="6">
        <f t="shared" si="4"/>
        <v>600</v>
      </c>
      <c r="R21" s="6">
        <f t="shared" si="2"/>
        <v>11400</v>
      </c>
    </row>
    <row r="22" spans="2:18" ht="64.5" customHeight="1" x14ac:dyDescent="0.25">
      <c r="B22" s="3">
        <f t="shared" si="3"/>
        <v>13</v>
      </c>
      <c r="C22" s="30" t="s">
        <v>57</v>
      </c>
      <c r="D22" s="5" t="s">
        <v>21</v>
      </c>
      <c r="E22" s="5" t="s">
        <v>128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0"/>
        <v>8000</v>
      </c>
      <c r="Q22" s="6">
        <f t="shared" si="4"/>
        <v>400</v>
      </c>
      <c r="R22" s="6">
        <f t="shared" si="2"/>
        <v>7600</v>
      </c>
    </row>
    <row r="23" spans="2:18" ht="60" customHeight="1" x14ac:dyDescent="0.25">
      <c r="B23" s="3">
        <f t="shared" si="3"/>
        <v>14</v>
      </c>
      <c r="C23" s="30" t="s">
        <v>79</v>
      </c>
      <c r="D23" s="5" t="s">
        <v>21</v>
      </c>
      <c r="E23" s="5" t="s">
        <v>131</v>
      </c>
      <c r="F23" s="5" t="s">
        <v>17</v>
      </c>
      <c r="G23" s="6">
        <v>6000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0"/>
        <v>6000</v>
      </c>
      <c r="Q23" s="6">
        <f t="shared" si="4"/>
        <v>300</v>
      </c>
      <c r="R23" s="6">
        <f t="shared" si="2"/>
        <v>5700</v>
      </c>
    </row>
    <row r="24" spans="2:18" ht="41.25" customHeight="1" x14ac:dyDescent="0.25">
      <c r="B24" s="3">
        <f t="shared" si="3"/>
        <v>15</v>
      </c>
      <c r="C24" s="30" t="s">
        <v>33</v>
      </c>
      <c r="D24" s="5" t="s">
        <v>21</v>
      </c>
      <c r="E24" s="5" t="s">
        <v>129</v>
      </c>
      <c r="F24" s="5" t="s">
        <v>17</v>
      </c>
      <c r="G24" s="6">
        <v>7500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0"/>
        <v>7500</v>
      </c>
      <c r="Q24" s="6">
        <f t="shared" si="4"/>
        <v>375</v>
      </c>
      <c r="R24" s="6">
        <f t="shared" si="2"/>
        <v>7125</v>
      </c>
    </row>
    <row r="25" spans="2:18" ht="41.25" customHeight="1" x14ac:dyDescent="0.25">
      <c r="B25" s="3">
        <f t="shared" si="3"/>
        <v>16</v>
      </c>
      <c r="C25" s="30" t="s">
        <v>74</v>
      </c>
      <c r="D25" s="5" t="s">
        <v>18</v>
      </c>
      <c r="E25" s="5" t="s">
        <v>129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0"/>
        <v>8000</v>
      </c>
      <c r="Q25" s="6">
        <f t="shared" si="4"/>
        <v>400</v>
      </c>
      <c r="R25" s="6">
        <f t="shared" si="2"/>
        <v>7600</v>
      </c>
    </row>
    <row r="26" spans="2:18" ht="41.25" customHeight="1" x14ac:dyDescent="0.25">
      <c r="B26" s="3">
        <f t="shared" si="3"/>
        <v>17</v>
      </c>
      <c r="C26" s="30" t="s">
        <v>77</v>
      </c>
      <c r="D26" s="5" t="s">
        <v>21</v>
      </c>
      <c r="E26" s="5" t="s">
        <v>130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0"/>
        <v>8000</v>
      </c>
      <c r="Q26" s="6">
        <f t="shared" si="4"/>
        <v>400</v>
      </c>
      <c r="R26" s="6">
        <f t="shared" si="2"/>
        <v>7600</v>
      </c>
    </row>
    <row r="27" spans="2:18" ht="41.25" customHeight="1" x14ac:dyDescent="0.25">
      <c r="B27" s="3">
        <f t="shared" si="3"/>
        <v>18</v>
      </c>
      <c r="C27" s="30" t="s">
        <v>81</v>
      </c>
      <c r="D27" s="5" t="s">
        <v>21</v>
      </c>
      <c r="E27" s="5" t="s">
        <v>130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0"/>
        <v>8000</v>
      </c>
      <c r="Q27" s="6">
        <f t="shared" si="4"/>
        <v>400</v>
      </c>
      <c r="R27" s="6">
        <f t="shared" si="2"/>
        <v>7600</v>
      </c>
    </row>
    <row r="28" spans="2:18" ht="41.25" customHeight="1" x14ac:dyDescent="0.25">
      <c r="B28" s="3">
        <f t="shared" si="3"/>
        <v>19</v>
      </c>
      <c r="C28" s="30" t="s">
        <v>80</v>
      </c>
      <c r="D28" s="5" t="s">
        <v>21</v>
      </c>
      <c r="E28" s="5" t="s">
        <v>132</v>
      </c>
      <c r="F28" s="5" t="s">
        <v>17</v>
      </c>
      <c r="G28" s="6">
        <v>7000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0"/>
        <v>7000</v>
      </c>
      <c r="Q28" s="6">
        <f t="shared" si="4"/>
        <v>350</v>
      </c>
      <c r="R28" s="6">
        <f t="shared" si="2"/>
        <v>6650</v>
      </c>
    </row>
    <row r="29" spans="2:18" ht="41.25" customHeight="1" x14ac:dyDescent="0.25">
      <c r="B29" s="3">
        <f t="shared" si="3"/>
        <v>20</v>
      </c>
      <c r="C29" s="30" t="s">
        <v>85</v>
      </c>
      <c r="D29" s="5" t="s">
        <v>21</v>
      </c>
      <c r="E29" s="5" t="s">
        <v>155</v>
      </c>
      <c r="F29" s="5" t="s">
        <v>17</v>
      </c>
      <c r="G29" s="6">
        <v>8000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0"/>
        <v>8000</v>
      </c>
      <c r="Q29" s="6">
        <f t="shared" si="4"/>
        <v>400</v>
      </c>
      <c r="R29" s="6">
        <f t="shared" si="2"/>
        <v>7600</v>
      </c>
    </row>
    <row r="30" spans="2:18" ht="41.25" customHeight="1" x14ac:dyDescent="0.25">
      <c r="B30" s="3">
        <f t="shared" si="3"/>
        <v>21</v>
      </c>
      <c r="C30" s="30" t="s">
        <v>69</v>
      </c>
      <c r="D30" s="5" t="s">
        <v>102</v>
      </c>
      <c r="E30" s="5" t="s">
        <v>129</v>
      </c>
      <c r="F30" s="5" t="s">
        <v>17</v>
      </c>
      <c r="G30" s="6">
        <v>12000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0"/>
        <v>12000</v>
      </c>
      <c r="Q30" s="6">
        <f t="shared" si="4"/>
        <v>600</v>
      </c>
      <c r="R30" s="6">
        <f t="shared" si="2"/>
        <v>11400</v>
      </c>
    </row>
    <row r="31" spans="2:18" ht="41.25" customHeight="1" x14ac:dyDescent="0.25">
      <c r="B31" s="3">
        <f t="shared" si="3"/>
        <v>22</v>
      </c>
      <c r="C31" s="30" t="s">
        <v>90</v>
      </c>
      <c r="D31" s="5" t="s">
        <v>102</v>
      </c>
      <c r="E31" s="5" t="s">
        <v>136</v>
      </c>
      <c r="F31" s="5" t="s">
        <v>17</v>
      </c>
      <c r="G31" s="6">
        <v>9000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0"/>
        <v>9000</v>
      </c>
      <c r="Q31" s="6">
        <f t="shared" si="4"/>
        <v>450</v>
      </c>
      <c r="R31" s="6">
        <f t="shared" si="2"/>
        <v>8550</v>
      </c>
    </row>
    <row r="32" spans="2:18" ht="41.25" customHeight="1" x14ac:dyDescent="0.25">
      <c r="B32" s="3">
        <f t="shared" si="3"/>
        <v>23</v>
      </c>
      <c r="C32" s="30" t="s">
        <v>97</v>
      </c>
      <c r="D32" s="5" t="s">
        <v>21</v>
      </c>
      <c r="E32" s="5" t="s">
        <v>129</v>
      </c>
      <c r="F32" s="5" t="s">
        <v>17</v>
      </c>
      <c r="G32" s="6">
        <v>8000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0"/>
        <v>8000</v>
      </c>
      <c r="Q32" s="6">
        <f t="shared" ref="Q32" si="5">P32*0.05</f>
        <v>400</v>
      </c>
      <c r="R32" s="6">
        <f t="shared" ref="R32" si="6">P32-Q32</f>
        <v>7600</v>
      </c>
    </row>
    <row r="33" spans="2:18" ht="41.25" customHeight="1" x14ac:dyDescent="0.25">
      <c r="B33" s="3">
        <f t="shared" si="3"/>
        <v>24</v>
      </c>
      <c r="C33" s="30" t="s">
        <v>51</v>
      </c>
      <c r="D33" s="5" t="s">
        <v>18</v>
      </c>
      <c r="E33" s="5" t="s">
        <v>137</v>
      </c>
      <c r="F33" s="5" t="s">
        <v>17</v>
      </c>
      <c r="G33" s="6">
        <v>13000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0"/>
        <v>13000</v>
      </c>
      <c r="Q33" s="6">
        <f t="shared" ref="Q33:Q38" si="7">P33*0.05</f>
        <v>650</v>
      </c>
      <c r="R33" s="6">
        <f t="shared" ref="R33:R38" si="8">P33-Q33</f>
        <v>12350</v>
      </c>
    </row>
    <row r="34" spans="2:18" ht="41.25" customHeight="1" x14ac:dyDescent="0.25">
      <c r="B34" s="3">
        <f t="shared" si="3"/>
        <v>25</v>
      </c>
      <c r="C34" s="30" t="s">
        <v>110</v>
      </c>
      <c r="D34" s="5" t="s">
        <v>21</v>
      </c>
      <c r="E34" s="5" t="s">
        <v>134</v>
      </c>
      <c r="F34" s="5" t="s">
        <v>17</v>
      </c>
      <c r="G34" s="6">
        <v>6000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0"/>
        <v>6000</v>
      </c>
      <c r="Q34" s="6">
        <f t="shared" si="7"/>
        <v>300</v>
      </c>
      <c r="R34" s="6">
        <f t="shared" si="8"/>
        <v>5700</v>
      </c>
    </row>
    <row r="35" spans="2:18" ht="41.25" customHeight="1" x14ac:dyDescent="0.25">
      <c r="B35" s="3">
        <f t="shared" si="3"/>
        <v>26</v>
      </c>
      <c r="C35" s="30" t="s">
        <v>122</v>
      </c>
      <c r="D35" s="5" t="s">
        <v>21</v>
      </c>
      <c r="E35" s="5" t="s">
        <v>138</v>
      </c>
      <c r="F35" s="5" t="s">
        <v>17</v>
      </c>
      <c r="G35" s="6">
        <v>8000</v>
      </c>
      <c r="H35" s="5"/>
      <c r="I35" s="5"/>
      <c r="J35" s="5"/>
      <c r="K35" s="5"/>
      <c r="L35" s="5"/>
      <c r="M35" s="5"/>
      <c r="N35" s="5"/>
      <c r="O35" s="5"/>
      <c r="P35" s="6">
        <f t="shared" si="0"/>
        <v>8000</v>
      </c>
      <c r="Q35" s="6">
        <f t="shared" si="7"/>
        <v>400</v>
      </c>
      <c r="R35" s="6">
        <f t="shared" si="8"/>
        <v>7600</v>
      </c>
    </row>
    <row r="36" spans="2:18" ht="41.25" customHeight="1" x14ac:dyDescent="0.25">
      <c r="B36" s="3">
        <f t="shared" si="3"/>
        <v>27</v>
      </c>
      <c r="C36" s="30" t="s">
        <v>111</v>
      </c>
      <c r="D36" s="5" t="s">
        <v>18</v>
      </c>
      <c r="E36" s="5" t="s">
        <v>133</v>
      </c>
      <c r="F36" s="5" t="s">
        <v>17</v>
      </c>
      <c r="G36" s="6">
        <v>13000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0"/>
        <v>13000</v>
      </c>
      <c r="Q36" s="6">
        <f t="shared" si="7"/>
        <v>650</v>
      </c>
      <c r="R36" s="6">
        <f t="shared" si="8"/>
        <v>12350</v>
      </c>
    </row>
    <row r="37" spans="2:18" ht="41.25" customHeight="1" x14ac:dyDescent="0.25">
      <c r="B37" s="3">
        <f t="shared" si="3"/>
        <v>28</v>
      </c>
      <c r="C37" s="30" t="s">
        <v>112</v>
      </c>
      <c r="D37" s="5" t="s">
        <v>21</v>
      </c>
      <c r="E37" s="5" t="s">
        <v>125</v>
      </c>
      <c r="F37" s="5" t="s">
        <v>17</v>
      </c>
      <c r="G37" s="6">
        <v>7000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0"/>
        <v>7000</v>
      </c>
      <c r="Q37" s="6">
        <f t="shared" si="7"/>
        <v>350</v>
      </c>
      <c r="R37" s="6">
        <f t="shared" si="8"/>
        <v>6650</v>
      </c>
    </row>
    <row r="38" spans="2:18" ht="41.25" customHeight="1" x14ac:dyDescent="0.25">
      <c r="B38" s="3">
        <f t="shared" si="3"/>
        <v>29</v>
      </c>
      <c r="C38" s="30" t="s">
        <v>114</v>
      </c>
      <c r="D38" s="5" t="s">
        <v>21</v>
      </c>
      <c r="E38" s="5" t="s">
        <v>130</v>
      </c>
      <c r="F38" s="5" t="s">
        <v>17</v>
      </c>
      <c r="G38" s="6">
        <v>6000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0"/>
        <v>6000</v>
      </c>
      <c r="Q38" s="6">
        <f t="shared" si="7"/>
        <v>300</v>
      </c>
      <c r="R38" s="6">
        <f t="shared" si="8"/>
        <v>5700</v>
      </c>
    </row>
    <row r="39" spans="2:18" ht="41.25" customHeight="1" x14ac:dyDescent="0.25">
      <c r="B39" s="3">
        <f t="shared" si="3"/>
        <v>30</v>
      </c>
      <c r="C39" s="30" t="s">
        <v>144</v>
      </c>
      <c r="D39" s="5" t="s">
        <v>21</v>
      </c>
      <c r="E39" s="5" t="s">
        <v>140</v>
      </c>
      <c r="F39" s="5" t="s">
        <v>17</v>
      </c>
      <c r="G39" s="6">
        <v>6000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ref="P39:P40" si="9">G39</f>
        <v>6000</v>
      </c>
      <c r="Q39" s="6">
        <f t="shared" ref="Q39:Q40" si="10">P39*0.05</f>
        <v>300</v>
      </c>
      <c r="R39" s="6">
        <f t="shared" ref="R39:R40" si="11">P39-Q39</f>
        <v>5700</v>
      </c>
    </row>
    <row r="40" spans="2:18" ht="41.25" customHeight="1" x14ac:dyDescent="0.25">
      <c r="B40" s="3">
        <f t="shared" si="3"/>
        <v>31</v>
      </c>
      <c r="C40" s="30" t="s">
        <v>142</v>
      </c>
      <c r="D40" s="5" t="s">
        <v>18</v>
      </c>
      <c r="E40" s="5" t="s">
        <v>127</v>
      </c>
      <c r="F40" s="5" t="s">
        <v>17</v>
      </c>
      <c r="G40" s="6">
        <v>13000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9"/>
        <v>13000</v>
      </c>
      <c r="Q40" s="6">
        <f t="shared" si="10"/>
        <v>650</v>
      </c>
      <c r="R40" s="6">
        <f t="shared" si="11"/>
        <v>12350</v>
      </c>
    </row>
    <row r="41" spans="2:18" ht="41.25" customHeight="1" x14ac:dyDescent="0.25">
      <c r="B41" s="3">
        <f t="shared" si="3"/>
        <v>32</v>
      </c>
      <c r="C41" s="30" t="s">
        <v>147</v>
      </c>
      <c r="D41" s="5" t="s">
        <v>21</v>
      </c>
      <c r="E41" s="5" t="s">
        <v>123</v>
      </c>
      <c r="F41" s="5" t="s">
        <v>17</v>
      </c>
      <c r="G41" s="6">
        <v>7000</v>
      </c>
      <c r="H41" s="5"/>
      <c r="I41" s="5"/>
      <c r="J41" s="5"/>
      <c r="K41" s="5"/>
      <c r="L41" s="5"/>
      <c r="M41" s="5"/>
      <c r="N41" s="5"/>
      <c r="O41" s="5"/>
      <c r="P41" s="6">
        <f t="shared" ref="P41:P46" si="12">G41</f>
        <v>7000</v>
      </c>
      <c r="Q41" s="6">
        <f t="shared" ref="Q41:Q46" si="13">P41*0.05</f>
        <v>350</v>
      </c>
      <c r="R41" s="6">
        <f t="shared" ref="R41:R46" si="14">P41-Q41</f>
        <v>6650</v>
      </c>
    </row>
    <row r="42" spans="2:18" ht="41.25" customHeight="1" x14ac:dyDescent="0.25">
      <c r="B42" s="3">
        <f t="shared" si="3"/>
        <v>33</v>
      </c>
      <c r="C42" s="30" t="s">
        <v>148</v>
      </c>
      <c r="D42" s="5" t="s">
        <v>21</v>
      </c>
      <c r="E42" s="5" t="s">
        <v>123</v>
      </c>
      <c r="F42" s="5" t="s">
        <v>17</v>
      </c>
      <c r="G42" s="6">
        <v>8000</v>
      </c>
      <c r="H42" s="5"/>
      <c r="I42" s="5"/>
      <c r="J42" s="5"/>
      <c r="K42" s="5"/>
      <c r="L42" s="5"/>
      <c r="M42" s="5"/>
      <c r="N42" s="5"/>
      <c r="O42" s="5"/>
      <c r="P42" s="6">
        <f t="shared" si="12"/>
        <v>8000</v>
      </c>
      <c r="Q42" s="6">
        <f t="shared" si="13"/>
        <v>400</v>
      </c>
      <c r="R42" s="6">
        <f t="shared" si="14"/>
        <v>7600</v>
      </c>
    </row>
    <row r="43" spans="2:18" ht="41.25" customHeight="1" x14ac:dyDescent="0.25">
      <c r="B43" s="3">
        <f t="shared" si="3"/>
        <v>34</v>
      </c>
      <c r="C43" s="30" t="s">
        <v>149</v>
      </c>
      <c r="D43" s="5" t="s">
        <v>18</v>
      </c>
      <c r="E43" s="5" t="s">
        <v>123</v>
      </c>
      <c r="F43" s="5" t="s">
        <v>17</v>
      </c>
      <c r="G43" s="6">
        <v>13000</v>
      </c>
      <c r="H43" s="5"/>
      <c r="I43" s="5"/>
      <c r="J43" s="5"/>
      <c r="K43" s="5"/>
      <c r="L43" s="5"/>
      <c r="M43" s="5"/>
      <c r="N43" s="5"/>
      <c r="O43" s="5"/>
      <c r="P43" s="6">
        <f t="shared" si="12"/>
        <v>13000</v>
      </c>
      <c r="Q43" s="6">
        <f t="shared" si="13"/>
        <v>650</v>
      </c>
      <c r="R43" s="6">
        <f t="shared" si="14"/>
        <v>12350</v>
      </c>
    </row>
    <row r="44" spans="2:18" ht="41.25" customHeight="1" x14ac:dyDescent="0.25">
      <c r="B44" s="3">
        <f t="shared" si="3"/>
        <v>35</v>
      </c>
      <c r="C44" s="30" t="s">
        <v>150</v>
      </c>
      <c r="D44" s="5" t="s">
        <v>18</v>
      </c>
      <c r="E44" s="5" t="s">
        <v>123</v>
      </c>
      <c r="F44" s="5" t="s">
        <v>17</v>
      </c>
      <c r="G44" s="6">
        <v>13000</v>
      </c>
      <c r="H44" s="5"/>
      <c r="I44" s="5"/>
      <c r="J44" s="5"/>
      <c r="K44" s="5"/>
      <c r="L44" s="5"/>
      <c r="M44" s="5"/>
      <c r="N44" s="5"/>
      <c r="O44" s="5"/>
      <c r="P44" s="6">
        <f t="shared" si="12"/>
        <v>13000</v>
      </c>
      <c r="Q44" s="6">
        <f t="shared" si="13"/>
        <v>650</v>
      </c>
      <c r="R44" s="6">
        <f t="shared" si="14"/>
        <v>12350</v>
      </c>
    </row>
    <row r="45" spans="2:18" ht="41.25" customHeight="1" x14ac:dyDescent="0.25">
      <c r="B45" s="3">
        <f t="shared" si="3"/>
        <v>36</v>
      </c>
      <c r="C45" s="30" t="s">
        <v>151</v>
      </c>
      <c r="D45" s="5" t="s">
        <v>18</v>
      </c>
      <c r="E45" s="5" t="s">
        <v>139</v>
      </c>
      <c r="F45" s="5" t="s">
        <v>17</v>
      </c>
      <c r="G45" s="6">
        <v>13000</v>
      </c>
      <c r="H45" s="5"/>
      <c r="I45" s="5"/>
      <c r="J45" s="5"/>
      <c r="K45" s="5"/>
      <c r="L45" s="5"/>
      <c r="M45" s="5"/>
      <c r="N45" s="5"/>
      <c r="O45" s="5"/>
      <c r="P45" s="6">
        <f t="shared" si="12"/>
        <v>13000</v>
      </c>
      <c r="Q45" s="6">
        <f t="shared" si="13"/>
        <v>650</v>
      </c>
      <c r="R45" s="6">
        <f t="shared" si="14"/>
        <v>12350</v>
      </c>
    </row>
    <row r="46" spans="2:18" ht="41.25" customHeight="1" x14ac:dyDescent="0.25">
      <c r="B46" s="3">
        <f t="shared" si="3"/>
        <v>37</v>
      </c>
      <c r="C46" s="30" t="s">
        <v>152</v>
      </c>
      <c r="D46" s="5" t="s">
        <v>21</v>
      </c>
      <c r="E46" s="5" t="s">
        <v>156</v>
      </c>
      <c r="F46" s="5" t="s">
        <v>17</v>
      </c>
      <c r="G46" s="6">
        <v>6000</v>
      </c>
      <c r="H46" s="5"/>
      <c r="I46" s="5"/>
      <c r="J46" s="5"/>
      <c r="K46" s="5"/>
      <c r="L46" s="5"/>
      <c r="M46" s="5"/>
      <c r="N46" s="5"/>
      <c r="O46" s="5"/>
      <c r="P46" s="6">
        <f t="shared" si="12"/>
        <v>6000</v>
      </c>
      <c r="Q46" s="6">
        <f t="shared" si="13"/>
        <v>300</v>
      </c>
      <c r="R46" s="6">
        <f t="shared" si="14"/>
        <v>5700</v>
      </c>
    </row>
    <row r="47" spans="2:18" ht="41.25" customHeight="1" x14ac:dyDescent="0.25">
      <c r="B47" s="3">
        <f t="shared" si="3"/>
        <v>38</v>
      </c>
      <c r="C47" s="30" t="s">
        <v>67</v>
      </c>
      <c r="D47" s="5" t="s">
        <v>21</v>
      </c>
      <c r="E47" s="5" t="s">
        <v>49</v>
      </c>
      <c r="F47" s="5" t="s">
        <v>17</v>
      </c>
      <c r="G47" s="6">
        <v>8000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ref="P47" si="15">G47</f>
        <v>8000</v>
      </c>
      <c r="Q47" s="6">
        <f t="shared" ref="Q47" si="16">P47*0.05</f>
        <v>400</v>
      </c>
      <c r="R47" s="6">
        <f t="shared" ref="R47" si="17">P47-Q47</f>
        <v>7600</v>
      </c>
    </row>
    <row r="48" spans="2:18" ht="41.25" customHeight="1" x14ac:dyDescent="0.25">
      <c r="B48" s="3">
        <f t="shared" si="3"/>
        <v>39</v>
      </c>
      <c r="C48" s="30" t="s">
        <v>70</v>
      </c>
      <c r="D48" s="5" t="s">
        <v>21</v>
      </c>
      <c r="E48" s="5" t="s">
        <v>91</v>
      </c>
      <c r="F48" s="5" t="s">
        <v>17</v>
      </c>
      <c r="G48" s="6">
        <v>7000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ref="P48" si="18">G48</f>
        <v>7000</v>
      </c>
      <c r="Q48" s="6">
        <f t="shared" ref="Q48" si="19">P48*0.05</f>
        <v>350</v>
      </c>
      <c r="R48" s="6">
        <f t="shared" ref="R48" si="20">P48-Q48</f>
        <v>6650</v>
      </c>
    </row>
    <row r="49" spans="2:18" ht="41.25" customHeight="1" x14ac:dyDescent="0.25">
      <c r="B49" s="3">
        <f t="shared" si="3"/>
        <v>40</v>
      </c>
      <c r="C49" s="31" t="s">
        <v>92</v>
      </c>
      <c r="D49" s="5" t="s">
        <v>21</v>
      </c>
      <c r="E49" s="5" t="s">
        <v>100</v>
      </c>
      <c r="F49" s="5" t="s">
        <v>17</v>
      </c>
      <c r="G49" s="6">
        <v>8000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ref="P49" si="21">G49</f>
        <v>8000</v>
      </c>
      <c r="Q49" s="6">
        <f t="shared" ref="Q49" si="22">P49*0.05</f>
        <v>400</v>
      </c>
      <c r="R49" s="6">
        <f t="shared" ref="R49" si="23">P49-Q49</f>
        <v>7600</v>
      </c>
    </row>
  </sheetData>
  <sortState xmlns:xlrd2="http://schemas.microsoft.com/office/spreadsheetml/2017/richdata2" ref="B10:R13">
    <sortCondition ref="B10:B13"/>
  </sortState>
  <mergeCells count="6">
    <mergeCell ref="B8:R8"/>
    <mergeCell ref="B2:R3"/>
    <mergeCell ref="B4:R4"/>
    <mergeCell ref="B5:R5"/>
    <mergeCell ref="B6:R6"/>
    <mergeCell ref="B7:R7"/>
  </mergeCells>
  <conditionalFormatting sqref="C26:C45">
    <cfRule type="duplicateValues" dxfId="5" priority="1336"/>
  </conditionalFormatting>
  <conditionalFormatting sqref="C46:C49">
    <cfRule type="duplicateValues" dxfId="4" priority="2"/>
  </conditionalFormatting>
  <conditionalFormatting sqref="C50:C1048576 C1:C8">
    <cfRule type="duplicateValues" dxfId="3" priority="1330"/>
  </conditionalFormatting>
  <conditionalFormatting sqref="C50:C1048576 C1:C9">
    <cfRule type="duplicateValues" dxfId="2" priority="1335"/>
  </conditionalFormatting>
  <conditionalFormatting sqref="C50:C1048576 C1:C25">
    <cfRule type="duplicateValues" dxfId="1" priority="7"/>
  </conditionalFormatting>
  <conditionalFormatting sqref="C50:C1048576">
    <cfRule type="duplicateValues" dxfId="0" priority="1332"/>
  </conditionalFormatting>
  <printOptions horizontalCentered="1" verticalCentered="1"/>
  <pageMargins left="0.25" right="0.25" top="0.75" bottom="0.75" header="0.3" footer="0.3"/>
  <pageSetup paperSize="300" scale="34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2026-03-02T16:37:21Z</cp:lastPrinted>
  <dcterms:created xsi:type="dcterms:W3CDTF">2019-10-02T21:20:13Z</dcterms:created>
  <dcterms:modified xsi:type="dcterms:W3CDTF">2026-03-02T16:39:05Z</dcterms:modified>
</cp:coreProperties>
</file>