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rnandez\Desktop\RRHH 2024 UDEVIPO\01. RRHH 2026\28. ACCESO A LA INFORMACION PUBLICA\03. MARZO 2026\"/>
    </mc:Choice>
  </mc:AlternateContent>
  <xr:revisionPtr revIDLastSave="0" documentId="13_ncr:1_{1657CB6B-70FF-4D65-802C-AA436EA3A095}" xr6:coauthVersionLast="47" xr6:coauthVersionMax="47" xr10:uidLastSave="{00000000-0000-0000-0000-000000000000}"/>
  <bookViews>
    <workbookView xWindow="-120" yWindow="-120" windowWidth="20730" windowHeight="11040" xr2:uid="{C0D9FC0F-AF7F-4204-9644-5C6A0E2A0C63}"/>
  </bookViews>
  <sheets>
    <sheet name="ART.33" sheetId="1" r:id="rId1"/>
  </sheets>
  <definedNames>
    <definedName name="_xlnm.Print_Area" localSheetId="0">ART.33!$A$1:$S$98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03" i="1" l="1"/>
  <c r="Q103" i="1" s="1"/>
  <c r="R103" i="1" s="1"/>
  <c r="P102" i="1"/>
  <c r="Q102" i="1" s="1"/>
  <c r="R102" i="1" s="1"/>
  <c r="P101" i="1"/>
  <c r="P100" i="1"/>
  <c r="P99" i="1"/>
  <c r="Q99" i="1" s="1"/>
  <c r="R99" i="1" s="1"/>
  <c r="P98" i="1"/>
  <c r="Q98" i="1" s="1"/>
  <c r="R98" i="1" s="1"/>
  <c r="P97" i="1"/>
  <c r="P96" i="1"/>
  <c r="P95" i="1"/>
  <c r="Q95" i="1" s="1"/>
  <c r="R95" i="1" s="1"/>
  <c r="Q94" i="1"/>
  <c r="R94" i="1" s="1"/>
  <c r="P94" i="1"/>
  <c r="P93" i="1"/>
  <c r="Q92" i="1"/>
  <c r="P92" i="1"/>
  <c r="P91" i="1"/>
  <c r="P90" i="1"/>
  <c r="P89" i="1"/>
  <c r="P88" i="1"/>
  <c r="P87" i="1"/>
  <c r="P86" i="1"/>
  <c r="P85" i="1"/>
  <c r="P84" i="1"/>
  <c r="Q83" i="1"/>
  <c r="P83" i="1"/>
  <c r="P82" i="1"/>
  <c r="P81" i="1"/>
  <c r="P80" i="1"/>
  <c r="Q80" i="1" s="1"/>
  <c r="P79" i="1"/>
  <c r="P78" i="1"/>
  <c r="P77" i="1"/>
  <c r="P76" i="1"/>
  <c r="P75" i="1"/>
  <c r="P74" i="1"/>
  <c r="Q74" i="1" s="1"/>
  <c r="P73" i="1"/>
  <c r="P72" i="1"/>
  <c r="P71" i="1"/>
  <c r="R71" i="1" s="1"/>
  <c r="P70" i="1"/>
  <c r="Q70" i="1" s="1"/>
  <c r="R70" i="1" s="1"/>
  <c r="P69" i="1"/>
  <c r="Q69" i="1" s="1"/>
  <c r="P68" i="1"/>
  <c r="P67" i="1"/>
  <c r="Q67" i="1" s="1"/>
  <c r="R67" i="1" s="1"/>
  <c r="P66" i="1"/>
  <c r="P65" i="1"/>
  <c r="P64" i="1"/>
  <c r="Q64" i="1" s="1"/>
  <c r="R64" i="1" s="1"/>
  <c r="P63" i="1"/>
  <c r="P62" i="1"/>
  <c r="P61" i="1"/>
  <c r="Q61" i="1" s="1"/>
  <c r="R61" i="1" s="1"/>
  <c r="Q60" i="1"/>
  <c r="P60" i="1"/>
  <c r="R60" i="1" s="1"/>
  <c r="P59" i="1"/>
  <c r="P58" i="1"/>
  <c r="Q58" i="1" s="1"/>
  <c r="R58" i="1" s="1"/>
  <c r="Q57" i="1"/>
  <c r="P57" i="1"/>
  <c r="R57" i="1" s="1"/>
  <c r="P56" i="1"/>
  <c r="P55" i="1"/>
  <c r="Q55" i="1" s="1"/>
  <c r="R55" i="1" s="1"/>
  <c r="Q54" i="1"/>
  <c r="P54" i="1"/>
  <c r="R54" i="1" s="1"/>
  <c r="P53" i="1"/>
  <c r="P52" i="1"/>
  <c r="Q52" i="1" s="1"/>
  <c r="R52" i="1" s="1"/>
  <c r="Q51" i="1"/>
  <c r="P51" i="1"/>
  <c r="R51" i="1" s="1"/>
  <c r="P50" i="1"/>
  <c r="P49" i="1"/>
  <c r="Q49" i="1" s="1"/>
  <c r="R49" i="1" s="1"/>
  <c r="Q48" i="1"/>
  <c r="P48" i="1"/>
  <c r="R48" i="1" s="1"/>
  <c r="P47" i="1"/>
  <c r="P46" i="1"/>
  <c r="Q46" i="1" s="1"/>
  <c r="R46" i="1" s="1"/>
  <c r="Q45" i="1"/>
  <c r="P45" i="1"/>
  <c r="R45" i="1" s="1"/>
  <c r="P44" i="1"/>
  <c r="P43" i="1"/>
  <c r="Q43" i="1" s="1"/>
  <c r="R43" i="1" s="1"/>
  <c r="Q42" i="1"/>
  <c r="P42" i="1"/>
  <c r="R42" i="1" s="1"/>
  <c r="P41" i="1"/>
  <c r="P40" i="1"/>
  <c r="Q40" i="1" s="1"/>
  <c r="R40" i="1" s="1"/>
  <c r="Q39" i="1"/>
  <c r="P39" i="1"/>
  <c r="R39" i="1" s="1"/>
  <c r="P38" i="1"/>
  <c r="P37" i="1"/>
  <c r="Q37" i="1" s="1"/>
  <c r="R37" i="1" s="1"/>
  <c r="Q36" i="1"/>
  <c r="P36" i="1"/>
  <c r="R36" i="1" s="1"/>
  <c r="P35" i="1"/>
  <c r="P34" i="1"/>
  <c r="Q34" i="1" s="1"/>
  <c r="R34" i="1" s="1"/>
  <c r="Q33" i="1"/>
  <c r="P33" i="1"/>
  <c r="R33" i="1" s="1"/>
  <c r="P32" i="1"/>
  <c r="P31" i="1"/>
  <c r="Q31" i="1" s="1"/>
  <c r="R31" i="1" s="1"/>
  <c r="Q30" i="1"/>
  <c r="P30" i="1"/>
  <c r="R30" i="1" s="1"/>
  <c r="P29" i="1"/>
  <c r="P28" i="1"/>
  <c r="Q28" i="1" s="1"/>
  <c r="R28" i="1" s="1"/>
  <c r="Q27" i="1"/>
  <c r="R27" i="1" s="1"/>
  <c r="P27" i="1"/>
  <c r="P26" i="1"/>
  <c r="P25" i="1"/>
  <c r="Q25" i="1" s="1"/>
  <c r="R25" i="1" s="1"/>
  <c r="Q24" i="1"/>
  <c r="P24" i="1"/>
  <c r="R24" i="1" s="1"/>
  <c r="P23" i="1"/>
  <c r="P22" i="1"/>
  <c r="Q22" i="1" s="1"/>
  <c r="R22" i="1" s="1"/>
  <c r="Q21" i="1"/>
  <c r="P21" i="1"/>
  <c r="R21" i="1" s="1"/>
  <c r="P20" i="1"/>
  <c r="P19" i="1"/>
  <c r="Q19" i="1" s="1"/>
  <c r="R19" i="1" s="1"/>
  <c r="P18" i="1"/>
  <c r="R18" i="1" s="1"/>
  <c r="R17" i="1"/>
  <c r="P17" i="1"/>
  <c r="R16" i="1"/>
  <c r="P16" i="1"/>
  <c r="Q63" i="1" l="1"/>
  <c r="R63" i="1" s="1"/>
  <c r="Q89" i="1"/>
  <c r="R89" i="1" s="1"/>
  <c r="R74" i="1"/>
  <c r="R83" i="1"/>
  <c r="R92" i="1"/>
  <c r="Q66" i="1"/>
  <c r="R66" i="1" s="1"/>
  <c r="R80" i="1"/>
  <c r="Q77" i="1"/>
  <c r="R77" i="1" s="1"/>
  <c r="Q86" i="1"/>
  <c r="R86" i="1" s="1"/>
  <c r="R69" i="1"/>
  <c r="R26" i="1"/>
  <c r="R35" i="1"/>
  <c r="R44" i="1"/>
  <c r="R62" i="1"/>
  <c r="R72" i="1"/>
  <c r="R81" i="1"/>
  <c r="R29" i="1"/>
  <c r="R41" i="1"/>
  <c r="R76" i="1"/>
  <c r="R85" i="1"/>
  <c r="Q20" i="1"/>
  <c r="R20" i="1" s="1"/>
  <c r="Q23" i="1"/>
  <c r="R23" i="1" s="1"/>
  <c r="Q26" i="1"/>
  <c r="Q29" i="1"/>
  <c r="Q32" i="1"/>
  <c r="R32" i="1" s="1"/>
  <c r="Q35" i="1"/>
  <c r="Q38" i="1"/>
  <c r="R38" i="1" s="1"/>
  <c r="Q41" i="1"/>
  <c r="Q44" i="1"/>
  <c r="Q47" i="1"/>
  <c r="R47" i="1" s="1"/>
  <c r="Q50" i="1"/>
  <c r="R50" i="1" s="1"/>
  <c r="Q53" i="1"/>
  <c r="R53" i="1" s="1"/>
  <c r="Q56" i="1"/>
  <c r="R56" i="1" s="1"/>
  <c r="Q59" i="1"/>
  <c r="R59" i="1" s="1"/>
  <c r="Q62" i="1"/>
  <c r="Q65" i="1"/>
  <c r="R65" i="1" s="1"/>
  <c r="Q68" i="1"/>
  <c r="R68" i="1" s="1"/>
  <c r="Q96" i="1"/>
  <c r="R96" i="1" s="1"/>
  <c r="Q100" i="1"/>
  <c r="R100" i="1" s="1"/>
  <c r="Q72" i="1"/>
  <c r="Q75" i="1"/>
  <c r="R75" i="1" s="1"/>
  <c r="Q78" i="1"/>
  <c r="R78" i="1" s="1"/>
  <c r="Q81" i="1"/>
  <c r="Q84" i="1"/>
  <c r="R84" i="1" s="1"/>
  <c r="Q87" i="1"/>
  <c r="R87" i="1" s="1"/>
  <c r="Q90" i="1"/>
  <c r="R90" i="1" s="1"/>
  <c r="Q93" i="1"/>
  <c r="R93" i="1" s="1"/>
  <c r="Q97" i="1"/>
  <c r="R97" i="1" s="1"/>
  <c r="Q101" i="1"/>
  <c r="R101" i="1" s="1"/>
  <c r="Q73" i="1"/>
  <c r="R73" i="1" s="1"/>
  <c r="Q76" i="1"/>
  <c r="Q79" i="1"/>
  <c r="R79" i="1" s="1"/>
  <c r="Q82" i="1"/>
  <c r="R82" i="1" s="1"/>
  <c r="Q85" i="1"/>
  <c r="Q88" i="1"/>
  <c r="R88" i="1" s="1"/>
  <c r="Q91" i="1"/>
  <c r="R91" i="1" s="1"/>
</calcChain>
</file>

<file path=xl/sharedStrings.xml><?xml version="1.0" encoding="utf-8"?>
<sst xmlns="http://schemas.openxmlformats.org/spreadsheetml/2006/main" count="1064" uniqueCount="157">
  <si>
    <t>Unidad para el Desarrollo de Vivienda Popular -UDEVIPO-</t>
  </si>
  <si>
    <t>Departamento Administrativo</t>
  </si>
  <si>
    <t>Sección de Recursos Humanos</t>
  </si>
  <si>
    <t>No se erogan gastos en Concepto de Dietas</t>
  </si>
  <si>
    <t>No.</t>
  </si>
  <si>
    <t xml:space="preserve">Nombre Completo </t>
  </si>
  <si>
    <t>Cargo</t>
  </si>
  <si>
    <t>Dependencia</t>
  </si>
  <si>
    <t>Dietas</t>
  </si>
  <si>
    <t>Sueldo Base</t>
  </si>
  <si>
    <t>Compelemento por Antigüedad</t>
  </si>
  <si>
    <t>Bonificacion Profesional</t>
  </si>
  <si>
    <t>Bono Monetario</t>
  </si>
  <si>
    <t>Bonificación Incentivo 66-2000</t>
  </si>
  <si>
    <t>Viáticos</t>
  </si>
  <si>
    <t>Gastos de Representación</t>
  </si>
  <si>
    <t>Gastos Funerarios</t>
  </si>
  <si>
    <t>Otras Remuneraciones</t>
  </si>
  <si>
    <t>Total Ingresos</t>
  </si>
  <si>
    <t>Total Descuentos</t>
  </si>
  <si>
    <t>Liquido</t>
  </si>
  <si>
    <t>JOHANA MARIBEL COLON GONZÁLEZ</t>
  </si>
  <si>
    <t>-</t>
  </si>
  <si>
    <t>(Artículo 33. Otras Remuneraciones de Personal Temporal</t>
  </si>
  <si>
    <t>021</t>
  </si>
  <si>
    <t>022</t>
  </si>
  <si>
    <t>RENGLÓN</t>
  </si>
  <si>
    <t>NANCY ODETH PAZ ALEGRÍA</t>
  </si>
  <si>
    <t>SERVICIOS PROFESIONALES</t>
  </si>
  <si>
    <t>SECCIÓN DE RECURSOS HUMANOS</t>
  </si>
  <si>
    <t>SERVICIOS TÉCNICOS</t>
  </si>
  <si>
    <t>GUSTAVO ADOLFO PEREZ TURCIOS</t>
  </si>
  <si>
    <t>DEPARTAMENTO FINANCIERO - SECCIÓN DE CONTABILIDAD</t>
  </si>
  <si>
    <t>ERICK ALBERTO PÉREZ VALENZUELA</t>
  </si>
  <si>
    <t>DEPARTAMENTO FINANCIERO - SECCIÓN DE PRESUPUESTO</t>
  </si>
  <si>
    <t>VICTOR MANUEL AQUECHE LÓPEZ</t>
  </si>
  <si>
    <t>DEPARTAMENTO SOCIAL</t>
  </si>
  <si>
    <t>AZOLANCH PIERINA MONTUFAR GALINDO</t>
  </si>
  <si>
    <t>DEPARTAMENTO ADMINISTRATIVO</t>
  </si>
  <si>
    <t>SERVICIOS  TÉCNICOS</t>
  </si>
  <si>
    <t>DEPARTAMENTO ADMINISTRATIVO - SECCIÓN DE TRANSPORTE</t>
  </si>
  <si>
    <t>JUANA GUILLERMA JIMENEZ CARDONA DE MEJIA</t>
  </si>
  <si>
    <t>CRYSTOPHER LANNER MORALES GUZMAN</t>
  </si>
  <si>
    <t>SERVICIOS TECNICOS</t>
  </si>
  <si>
    <t>DEPARTAMENTO FINANCIERO - SECCIÓN DE INVENTARIOS</t>
  </si>
  <si>
    <t>CAROLINA DEL ROSARIO HERNÁNDEZ DONIS</t>
  </si>
  <si>
    <t>COORDINACIÓN GENERAL</t>
  </si>
  <si>
    <t>EVITELIO GARCÍA GÓMEZ</t>
  </si>
  <si>
    <t>DEPARTAMENTO DE PROYECTOS E INFRAESTRUCTUA HABITACIONAL</t>
  </si>
  <si>
    <t>CESAR ANTONIO CORDON CASTILLO</t>
  </si>
  <si>
    <t>DEPARTAMENTO DE CARTERA</t>
  </si>
  <si>
    <t>DARWIN SAEED OQUELI HERRERA</t>
  </si>
  <si>
    <t>RAFAEL RUIZ URIZAR</t>
  </si>
  <si>
    <t>DEPARTAMENTO DE CATASTRO Y REGISTRO DE BIENES INMUEBLES</t>
  </si>
  <si>
    <t>PABLO JOSUE MARIN CRUZ</t>
  </si>
  <si>
    <t>MARIELA ELISABET GONZALEZ DE PAZ</t>
  </si>
  <si>
    <t xml:space="preserve">DEPARTAMENTO JURIDICO </t>
  </si>
  <si>
    <t>JUAN CARLOS ARIAS SANTIZO</t>
  </si>
  <si>
    <t xml:space="preserve">LIDIA CARMELINA MICULAX CHICOL </t>
  </si>
  <si>
    <t>CLAUDIA LISBETH RAMÍREZ FUENTES DE SANTIAGO</t>
  </si>
  <si>
    <t>MIGUEL ANGEL ALVARADO SAMAYOA</t>
  </si>
  <si>
    <t>HENRY JOSUE PEREZ GARCIA</t>
  </si>
  <si>
    <t>DEPARTAMENTO DE ARCHIVO GENERAL</t>
  </si>
  <si>
    <t>JOAQUIN POLANCO LÓPEZ</t>
  </si>
  <si>
    <t>KEVIN ESTUARDO GARCÍA ALONZO</t>
  </si>
  <si>
    <t>JAVIER JOSUÉ LÓPEZ GARCÍA</t>
  </si>
  <si>
    <t>ANDERSON YOBANY PERDOMO GARCÍA</t>
  </si>
  <si>
    <t>CLAUDIA NOHEMI JUÁREZ LÓPEZ</t>
  </si>
  <si>
    <t>NORMA LUCRECIA BAUTISTA RODAS DE SALAZAR</t>
  </si>
  <si>
    <t>DEBORA LIZZETH RODAS BURGOS</t>
  </si>
  <si>
    <t>JOSÉ LUIS PAZ ARDÓN</t>
  </si>
  <si>
    <t>RUTH ELIZABETH HERNÁNDEZ REYES</t>
  </si>
  <si>
    <t>MARIO SIEGFRIEDO MORALES FIGUEROA</t>
  </si>
  <si>
    <t>JAQUELINE KARINA CANO PINTO</t>
  </si>
  <si>
    <t>029</t>
  </si>
  <si>
    <t>DEPARTAMENTO JURÍDICO</t>
  </si>
  <si>
    <t>EDNA YANIRA FLORES HERNÁNDEZ</t>
  </si>
  <si>
    <t>ERICK ANTONIO DIAZ LOPEZ</t>
  </si>
  <si>
    <t>GUADALUPE MAGDALENA SOTO MONTOYA</t>
  </si>
  <si>
    <t>BRENDA ARACELI ORDOÑEZ QUIJIVIX</t>
  </si>
  <si>
    <t>HÉCTOR CIRILO VELÁSQUEZ DE LEÓN</t>
  </si>
  <si>
    <t>HELEN JANNETTE GARCÍA OSCAR</t>
  </si>
  <si>
    <t>DIEGO ALEJANDRO HERNÁNDEZ OROZCO</t>
  </si>
  <si>
    <t>JHOSSTTEN ARNOLDO ECHEVERRÍA ORELLANA</t>
  </si>
  <si>
    <t>CRHISTIAN FERNANDO ORTIZ ILLESCAS</t>
  </si>
  <si>
    <t>JONATHAN DAVID CUXÚN HERNÁNDEZ</t>
  </si>
  <si>
    <t>ALMA MERCEDEZ CERÓN GUZMÁN</t>
  </si>
  <si>
    <t>COORDINACIÓN GENERAL EN ACCESO A LA INFORMACIÓN PÚBLICA</t>
  </si>
  <si>
    <t>ELUVIA ARELY NOEMI LÓPEZ LÓPEZ</t>
  </si>
  <si>
    <t>NÉRICCI GIUSEPPE SALAZAR SANTOS</t>
  </si>
  <si>
    <t>JOSE MANUEL DE JESÚS CHAMALÉ BOROR</t>
  </si>
  <si>
    <t>DEPARTAMENTO ADMNISTRATIVO - SECCION DE SERVICIOS GENERALES</t>
  </si>
  <si>
    <t>DEPARTAMENTO FINANCIERO</t>
  </si>
  <si>
    <t>DORVAL RICARDO PONCE GARCIA</t>
  </si>
  <si>
    <t xml:space="preserve">SERVICIOS PROFESIONALES </t>
  </si>
  <si>
    <t xml:space="preserve">DEPARTAMENTO DE FOMENTO Y DESARROLLO DE VIVIENDA - SECCION DE PLANIFICACION Y PROGRAMACION </t>
  </si>
  <si>
    <t>LUIS ALBERTO MUÑOZ AQUINO</t>
  </si>
  <si>
    <t xml:space="preserve">SERVICIOS TECNICOS </t>
  </si>
  <si>
    <t>KARLA LILIANA GONZALEZ PEREZ</t>
  </si>
  <si>
    <t>ANDREA MARIA SOTO RUIZ</t>
  </si>
  <si>
    <t>JUAN CARLOS BETANCOURT SANTOS</t>
  </si>
  <si>
    <t>JOSE ALEJANDRO DIAZ BARNEOND</t>
  </si>
  <si>
    <t>LONDY LUCRECIA ELIAS CESEÑA</t>
  </si>
  <si>
    <t>ANTONIO STANIN PALENCIA DE LA ROCA</t>
  </si>
  <si>
    <t>LUIS MARIO MONTENEGRO OSORIO</t>
  </si>
  <si>
    <t>ANGÉLICA PETRONA CHACAJ LÓPEZ</t>
  </si>
  <si>
    <t>NATHALIE SOFÍA ARÉVALO CALDERÓN</t>
  </si>
  <si>
    <t>EIRYN JOCELYNE MALDONADO ARREAGA</t>
  </si>
  <si>
    <t>CHRISTIAN MANUEL LOPEZ</t>
  </si>
  <si>
    <t>ALEXANDER JUAN RAMÓN VENTURA CALDERÓN</t>
  </si>
  <si>
    <t>LESLY PAOLA MAAZ ALVARADO DE PUZUL</t>
  </si>
  <si>
    <t>LESLY MAGALY SOTO GARCÍA</t>
  </si>
  <si>
    <t>ANA ISABEL VALENZUELA LÓPEZ DE PIRIR</t>
  </si>
  <si>
    <t>ABNER VINICIO GUEVARA RODAS</t>
  </si>
  <si>
    <t>FLOR DE MARÍA MALDONADO HERNÁNDEZ</t>
  </si>
  <si>
    <t>JOSSELYN ANDREA GONZÁLEZ LIMA</t>
  </si>
  <si>
    <t>DIRECCIÓN GENERAL</t>
  </si>
  <si>
    <t>DIRECTOR</t>
  </si>
  <si>
    <t>SUBDIRECTOR</t>
  </si>
  <si>
    <t>ENCARGADA DE FONDO ROTATIVO</t>
  </si>
  <si>
    <t>DEPARTAMENTO ADMINISTRATIVO - SECCIÓN DE SERVICIOS GENERALES</t>
  </si>
  <si>
    <t>COORDINACIÓN GENERAL EN COMUNICACIÓN SOCIAL</t>
  </si>
  <si>
    <t>DEPARTAMENTO DE FOMENTO Y DESARROLLO DE VIVIENDA - SECCIÓN DE PLANIFICACIÓN Y PROGRAMACIÓN</t>
  </si>
  <si>
    <t>MARIO ALFREDO CUEVAS BARAHONA</t>
  </si>
  <si>
    <t>SERVICIOS PROFESIONALES EN EL DEPARTAMENTO ADMINISTRATIVO</t>
  </si>
  <si>
    <t>JOSE LUIS SANDOVAL GARCIA</t>
  </si>
  <si>
    <t>CRISTIAN ROMEO MOLINA HERNÁNDEZ</t>
  </si>
  <si>
    <t>DEPARTAMENTO ADMINISTRATIVO-SECCIÓN DE TRANSPORTE</t>
  </si>
  <si>
    <t>ADÁN ANTONIO BARRIOS QUINTANILLA</t>
  </si>
  <si>
    <t xml:space="preserve">  DEPARTAMENTO DE AUDITORÍA INTERNA</t>
  </si>
  <si>
    <t>OLGA MARLEN DE LA CRUZ ESCOBAR</t>
  </si>
  <si>
    <t>ALBA HORTENSIA GARCÍA CORTEZ</t>
  </si>
  <si>
    <t>ERICKA AZUCENA SAMAYOA GÓMEZ</t>
  </si>
  <si>
    <t>LUISA MARÍA PAZ DE LEÓN</t>
  </si>
  <si>
    <t>RODRIGO LEONEL BÁMACA BÁMACA</t>
  </si>
  <si>
    <t>DÁMARIS JOHANA GARCÍA HERNÁNDEZ</t>
  </si>
  <si>
    <t>RUTH AVIGAIL HERNANDEZ CORDERO</t>
  </si>
  <si>
    <t>DEPARTAMENTO DE AUDITORIA INTERNA</t>
  </si>
  <si>
    <t>DEPARTAMENTO DE INFORMÁTICA</t>
  </si>
  <si>
    <t>DEPARTAMENTO ARCHIVO GENERAL</t>
  </si>
  <si>
    <t>DEPARTAMENTO ADMINISTRATIVO  - SECCIÓN DE ALMACÉN Y SUMINISTROS</t>
  </si>
  <si>
    <t>DEPARTAMENTO ADMINISTRATIVO-  SECCIÓN DE SERVICIOS GENERALES</t>
  </si>
  <si>
    <t>MARZO 2026</t>
  </si>
  <si>
    <t>SAMANTA SOTO MORALES</t>
  </si>
  <si>
    <t>RONALDO ANTONIO POSADAS FERNÁNDEZ</t>
  </si>
  <si>
    <t>KARLA MARIELA TORRES MONTÚFAR</t>
  </si>
  <si>
    <t>ZULEMA IVONE CEBALLOS CONTRERAS</t>
  </si>
  <si>
    <t>JUAN EDUARDO MORALES GARCÍA</t>
  </si>
  <si>
    <t>WIDER ROLANDO SANTOS CHINGO</t>
  </si>
  <si>
    <t>BEVERLY PAOLA HERNANDEZ CATUN</t>
  </si>
  <si>
    <t>GLORIA ALEJANDRA FERNÁNDEZ PINEDA</t>
  </si>
  <si>
    <t>JUANA GLENDA LÓPEZ PÉREZ</t>
  </si>
  <si>
    <t>XAVIER RODRIGO GONZÁLEZ TECÚN</t>
  </si>
  <si>
    <t>MERARI BETZAVELITA HERNÁNDEZ LÓPEZ</t>
  </si>
  <si>
    <t>MARIA GUADALUPE VILLATORO GONZÁLEZ</t>
  </si>
  <si>
    <t>DEPARTAMENTO ADMINISTRATIVO- SECCIÓN DE TRANSPORTE</t>
  </si>
  <si>
    <t>ARCHIVO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</si>
</sst>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4" fontId="0" fillId="0" borderId="6" xfId="1" applyFont="1" applyFill="1" applyBorder="1" applyAlignment="1">
      <alignment horizontal="center" vertical="center" wrapText="1"/>
    </xf>
    <xf numFmtId="44" fontId="0" fillId="0" borderId="6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2" borderId="7" xfId="0" applyFont="1" applyFill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44" fontId="0" fillId="0" borderId="0" xfId="1" applyFont="1"/>
    <xf numFmtId="44" fontId="5" fillId="2" borderId="2" xfId="1" applyFont="1" applyFill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0" fillId="0" borderId="5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0" fillId="0" borderId="6" xfId="0" applyBorder="1" applyAlignment="1">
      <alignment horizontal="center" wrapText="1"/>
    </xf>
    <xf numFmtId="0" fontId="8" fillId="0" borderId="6" xfId="2" applyFont="1" applyBorder="1" applyAlignment="1">
      <alignment horizontal="center" vertical="center" wrapText="1"/>
    </xf>
    <xf numFmtId="0" fontId="10" fillId="0" borderId="0" xfId="0" applyFont="1"/>
    <xf numFmtId="44" fontId="10" fillId="0" borderId="0" xfId="1" applyFont="1"/>
  </cellXfs>
  <cellStyles count="3">
    <cellStyle name="Moneda" xfId="1" builtinId="4"/>
    <cellStyle name="Normal" xfId="0" builtinId="0"/>
    <cellStyle name="Normal 3" xfId="2" xr:uid="{052553F6-911E-4535-AF7B-DB598FC921DB}"/>
  </cellStyles>
  <dxfs count="20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1029340</xdr:colOff>
      <xdr:row>0</xdr:row>
      <xdr:rowOff>164888</xdr:rowOff>
    </xdr:from>
    <xdr:to>
      <xdr:col>17</xdr:col>
      <xdr:colOff>41444</xdr:colOff>
      <xdr:row>9</xdr:row>
      <xdr:rowOff>111427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0EA61B1-32D8-42C8-AE41-887C7232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6965" y="164888"/>
          <a:ext cx="1945804" cy="1638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246528</xdr:colOff>
      <xdr:row>0</xdr:row>
      <xdr:rowOff>100852</xdr:rowOff>
    </xdr:from>
    <xdr:to>
      <xdr:col>4</xdr:col>
      <xdr:colOff>1177576</xdr:colOff>
      <xdr:row>8</xdr:row>
      <xdr:rowOff>156881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4A3E244-F954-478E-9119-B22A13318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6528" y="100852"/>
          <a:ext cx="4083983" cy="1411941"/>
        </a:xfrm>
        <a:prstGeom prst="rect">
          <a:avLst/>
        </a:prstGeom>
      </xdr:spPr>
    </xdr:pic>
    <xdr:clientData/>
  </xdr:twoCellAnchor>
  <xdr:twoCellAnchor>
    <xdr:from>
      <xdr:col>6</xdr:col>
      <xdr:colOff>578304</xdr:colOff>
      <xdr:row>104</xdr:row>
      <xdr:rowOff>56030</xdr:rowOff>
    </xdr:from>
    <xdr:to>
      <xdr:col>9</xdr:col>
      <xdr:colOff>638735</xdr:colOff>
      <xdr:row>109</xdr:row>
      <xdr:rowOff>125318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E6140576-5BA1-4139-9FD7-11C0751EB4E3}"/>
            </a:ext>
          </a:extLst>
        </xdr:cNvPr>
        <xdr:cNvGrpSpPr/>
      </xdr:nvGrpSpPr>
      <xdr:grpSpPr>
        <a:xfrm>
          <a:off x="6651892" y="46750942"/>
          <a:ext cx="2973961" cy="1021788"/>
          <a:chOff x="7010198" y="5773494"/>
          <a:chExt cx="2908336" cy="1341427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D5BFA9E9-BF29-46AD-AAB3-DABE86D9BF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82254" y="5985601"/>
            <a:ext cx="1036280" cy="916325"/>
          </a:xfrm>
          <a:prstGeom prst="rect">
            <a:avLst/>
          </a:prstGeom>
        </xdr:spPr>
      </xdr:pic>
      <xdr:pic>
        <xdr:nvPicPr>
          <xdr:cNvPr id="11" name="Imagen 10" descr="E:\Carta 1.jpg">
            <a:extLst>
              <a:ext uri="{FF2B5EF4-FFF2-40B4-BE49-F238E27FC236}">
                <a16:creationId xmlns:a16="http://schemas.microsoft.com/office/drawing/2014/main" id="{CBA05929-7030-441E-B563-FBEB55919F33}"/>
              </a:ext>
            </a:extLst>
          </xdr:cNvPr>
          <xdr:cNvPicPr/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080" t="90491" r="72493" b="6638"/>
          <a:stretch/>
        </xdr:blipFill>
        <xdr:spPr bwMode="auto">
          <a:xfrm>
            <a:off x="7486378" y="5773494"/>
            <a:ext cx="1178567" cy="400488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20C9C91E-9280-487B-B518-E7201C2B5A67}"/>
              </a:ext>
            </a:extLst>
          </xdr:cNvPr>
          <xdr:cNvSpPr txBox="1"/>
        </xdr:nvSpPr>
        <xdr:spPr>
          <a:xfrm>
            <a:off x="7010198" y="6294271"/>
            <a:ext cx="1693857" cy="71507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900" b="1" baseline="0">
                <a:solidFill>
                  <a:srgbClr val="002060"/>
                </a:solidFill>
                <a:latin typeface="+mn-lt"/>
              </a:rPr>
              <a:t>Avenida Reforma 2-32, Zona 9, </a:t>
            </a:r>
          </a:p>
          <a:p>
            <a:pPr algn="ctr"/>
            <a:r>
              <a:rPr lang="es-ES" sz="900" b="1" baseline="0">
                <a:solidFill>
                  <a:srgbClr val="002060"/>
                </a:solidFill>
                <a:latin typeface="+mn-lt"/>
              </a:rPr>
              <a:t>PBX: 2412-6969</a:t>
            </a:r>
            <a:endParaRPr lang="es-ES" sz="1000" b="1">
              <a:solidFill>
                <a:srgbClr val="002060"/>
              </a:solidFill>
              <a:latin typeface="+mn-lt"/>
            </a:endParaRPr>
          </a:p>
        </xdr:txBody>
      </xdr:sp>
      <xdr:cxnSp macro="">
        <xdr:nvCxnSpPr>
          <xdr:cNvPr id="13" name="Conector recto 12">
            <a:extLst>
              <a:ext uri="{FF2B5EF4-FFF2-40B4-BE49-F238E27FC236}">
                <a16:creationId xmlns:a16="http://schemas.microsoft.com/office/drawing/2014/main" id="{2396B92A-3730-4287-A948-C3EFE68870ED}"/>
              </a:ext>
            </a:extLst>
          </xdr:cNvPr>
          <xdr:cNvCxnSpPr/>
        </xdr:nvCxnSpPr>
        <xdr:spPr>
          <a:xfrm flipH="1">
            <a:off x="8697941" y="5895720"/>
            <a:ext cx="5443" cy="1219201"/>
          </a:xfrm>
          <a:prstGeom prst="line">
            <a:avLst/>
          </a:prstGeom>
          <a:ln w="19050">
            <a:solidFill>
              <a:schemeClr val="accent5">
                <a:lumMod val="75000"/>
              </a:schemeClr>
            </a:solidFill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91D9D-7046-498C-9A62-530D65F5D557}">
  <dimension ref="B2:S103"/>
  <sheetViews>
    <sheetView showGridLines="0" tabSelected="1" topLeftCell="A4" zoomScale="85" zoomScaleNormal="85" zoomScaleSheetLayoutView="25" zoomScalePageLayoutView="85" workbookViewId="0">
      <selection activeCell="E15" sqref="E15"/>
    </sheetView>
  </sheetViews>
  <sheetFormatPr baseColWidth="10" defaultRowHeight="15" x14ac:dyDescent="0.25"/>
  <cols>
    <col min="1" max="1" width="1.85546875" customWidth="1"/>
    <col min="2" max="2" width="8.7109375" customWidth="1"/>
    <col min="3" max="3" width="21.85546875" customWidth="1"/>
    <col min="4" max="4" width="16.85546875" customWidth="1"/>
    <col min="5" max="5" width="35" customWidth="1"/>
    <col min="6" max="6" width="6.85546875" customWidth="1"/>
    <col min="7" max="7" width="14" customWidth="1"/>
    <col min="8" max="8" width="16.42578125" customWidth="1"/>
    <col min="9" max="9" width="13.28515625" style="15" customWidth="1"/>
    <col min="10" max="10" width="12.140625" customWidth="1"/>
    <col min="11" max="11" width="14.140625" customWidth="1"/>
    <col min="12" max="12" width="8.85546875" customWidth="1"/>
    <col min="13" max="13" width="13.42578125" customWidth="1"/>
    <col min="14" max="14" width="11.7109375" bestFit="1" customWidth="1"/>
    <col min="15" max="15" width="16.5703125" customWidth="1"/>
    <col min="16" max="16" width="14.5703125" customWidth="1"/>
    <col min="17" max="17" width="12.85546875" bestFit="1" customWidth="1"/>
    <col min="18" max="18" width="13.85546875" customWidth="1"/>
  </cols>
  <sheetData>
    <row r="2" spans="2:19" s="25" customFormat="1" ht="11.25" x14ac:dyDescent="0.2">
      <c r="I2" s="26"/>
    </row>
    <row r="6" spans="2:19" ht="16.5" customHeight="1" x14ac:dyDescent="0.25"/>
    <row r="8" spans="2:19" ht="3.75" customHeight="1" x14ac:dyDescent="0.25"/>
    <row r="9" spans="2:19" ht="26.25" x14ac:dyDescent="0.4">
      <c r="B9" s="20" t="s">
        <v>0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spans="2:19" ht="18.75" x14ac:dyDescent="0.3">
      <c r="B10" s="21" t="s">
        <v>1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spans="2:19" ht="18.75" x14ac:dyDescent="0.3">
      <c r="B11" s="21" t="s">
        <v>2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spans="2:19" ht="18.75" x14ac:dyDescent="0.3">
      <c r="B12" s="21" t="s">
        <v>23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spans="2:19" ht="26.25" x14ac:dyDescent="0.4">
      <c r="B13" s="22" t="s">
        <v>142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pans="2:19" ht="21.75" thickBot="1" x14ac:dyDescent="0.4">
      <c r="B14" s="19" t="s">
        <v>3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2:19" s="5" customFormat="1" ht="40.5" customHeight="1" thickBot="1" x14ac:dyDescent="0.25">
      <c r="B15" s="1" t="s">
        <v>4</v>
      </c>
      <c r="C15" s="2" t="s">
        <v>5</v>
      </c>
      <c r="D15" s="3" t="s">
        <v>6</v>
      </c>
      <c r="E15" s="2" t="s">
        <v>7</v>
      </c>
      <c r="F15" s="2" t="s">
        <v>8</v>
      </c>
      <c r="G15" s="2" t="s">
        <v>9</v>
      </c>
      <c r="H15" s="2" t="s">
        <v>10</v>
      </c>
      <c r="I15" s="16" t="s">
        <v>11</v>
      </c>
      <c r="J15" s="2" t="s">
        <v>12</v>
      </c>
      <c r="K15" s="2" t="s">
        <v>13</v>
      </c>
      <c r="L15" s="2" t="s">
        <v>14</v>
      </c>
      <c r="M15" s="2" t="s">
        <v>15</v>
      </c>
      <c r="N15" s="2" t="s">
        <v>16</v>
      </c>
      <c r="O15" s="2" t="s">
        <v>17</v>
      </c>
      <c r="P15" s="2" t="s">
        <v>18</v>
      </c>
      <c r="Q15" s="3" t="s">
        <v>19</v>
      </c>
      <c r="R15" s="4" t="s">
        <v>20</v>
      </c>
      <c r="S15" s="12" t="s">
        <v>26</v>
      </c>
    </row>
    <row r="16" spans="2:19" s="11" customFormat="1" ht="30" x14ac:dyDescent="0.25">
      <c r="B16" s="6">
        <v>1</v>
      </c>
      <c r="C16" s="23" t="s">
        <v>103</v>
      </c>
      <c r="D16" s="8" t="s">
        <v>117</v>
      </c>
      <c r="E16" s="8" t="s">
        <v>116</v>
      </c>
      <c r="F16" s="8" t="s">
        <v>22</v>
      </c>
      <c r="G16" s="9">
        <v>24000</v>
      </c>
      <c r="H16" s="8" t="s">
        <v>22</v>
      </c>
      <c r="I16" s="10" t="s">
        <v>22</v>
      </c>
      <c r="J16" s="10">
        <v>1500</v>
      </c>
      <c r="K16" s="10">
        <v>250</v>
      </c>
      <c r="L16" s="8" t="s">
        <v>22</v>
      </c>
      <c r="M16" s="8" t="s">
        <v>22</v>
      </c>
      <c r="N16" s="8" t="s">
        <v>22</v>
      </c>
      <c r="O16" s="8" t="s">
        <v>22</v>
      </c>
      <c r="P16" s="9">
        <f>G16+J16+K16</f>
        <v>25750</v>
      </c>
      <c r="Q16" s="9">
        <v>784.51</v>
      </c>
      <c r="R16" s="9">
        <f>+(G16+J16+K16)-Q16</f>
        <v>24965.49</v>
      </c>
      <c r="S16" s="8" t="s">
        <v>24</v>
      </c>
    </row>
    <row r="17" spans="2:19" s="11" customFormat="1" ht="30" x14ac:dyDescent="0.25">
      <c r="B17" s="6">
        <v>2</v>
      </c>
      <c r="C17" s="23" t="s">
        <v>104</v>
      </c>
      <c r="D17" s="8" t="s">
        <v>118</v>
      </c>
      <c r="E17" s="8" t="s">
        <v>116</v>
      </c>
      <c r="F17" s="8" t="s">
        <v>22</v>
      </c>
      <c r="G17" s="9">
        <v>15000</v>
      </c>
      <c r="H17" s="8" t="s">
        <v>22</v>
      </c>
      <c r="I17" s="10">
        <v>375</v>
      </c>
      <c r="J17" s="10" t="s">
        <v>22</v>
      </c>
      <c r="K17" s="10">
        <v>250</v>
      </c>
      <c r="L17" s="8" t="s">
        <v>22</v>
      </c>
      <c r="M17" s="8" t="s">
        <v>22</v>
      </c>
      <c r="N17" s="8" t="s">
        <v>22</v>
      </c>
      <c r="O17" s="8" t="s">
        <v>22</v>
      </c>
      <c r="P17" s="9">
        <f>SUM(G17:O17)</f>
        <v>15625</v>
      </c>
      <c r="Q17" s="9">
        <v>5511.6</v>
      </c>
      <c r="R17" s="9">
        <f>+P17-Q17</f>
        <v>10113.4</v>
      </c>
      <c r="S17" s="8" t="s">
        <v>25</v>
      </c>
    </row>
    <row r="18" spans="2:19" s="11" customFormat="1" ht="45" x14ac:dyDescent="0.25">
      <c r="B18" s="6">
        <v>3</v>
      </c>
      <c r="C18" s="24" t="s">
        <v>21</v>
      </c>
      <c r="D18" s="8" t="s">
        <v>119</v>
      </c>
      <c r="E18" s="8" t="s">
        <v>92</v>
      </c>
      <c r="F18" s="8" t="s">
        <v>22</v>
      </c>
      <c r="G18" s="9">
        <v>3300</v>
      </c>
      <c r="H18" s="8" t="s">
        <v>22</v>
      </c>
      <c r="I18" s="10">
        <v>375</v>
      </c>
      <c r="J18" s="10" t="s">
        <v>22</v>
      </c>
      <c r="K18" s="10">
        <v>250</v>
      </c>
      <c r="L18" s="8" t="s">
        <v>22</v>
      </c>
      <c r="M18" s="8" t="s">
        <v>22</v>
      </c>
      <c r="N18" s="8" t="s">
        <v>22</v>
      </c>
      <c r="O18" s="8" t="s">
        <v>22</v>
      </c>
      <c r="P18" s="9">
        <f>SUM(G18:O18)</f>
        <v>3925</v>
      </c>
      <c r="Q18" s="9">
        <v>3417.85</v>
      </c>
      <c r="R18" s="9">
        <f>+P18-Q18</f>
        <v>507.15000000000009</v>
      </c>
      <c r="S18" s="8" t="s">
        <v>25</v>
      </c>
    </row>
    <row r="19" spans="2:19" s="11" customFormat="1" ht="42.75" customHeight="1" x14ac:dyDescent="0.25">
      <c r="B19" s="6">
        <v>4</v>
      </c>
      <c r="C19" s="24" t="s">
        <v>41</v>
      </c>
      <c r="D19" s="8" t="s">
        <v>39</v>
      </c>
      <c r="E19" s="8" t="s">
        <v>141</v>
      </c>
      <c r="F19" s="8" t="s">
        <v>22</v>
      </c>
      <c r="G19" s="9">
        <v>6000</v>
      </c>
      <c r="H19" s="8" t="s">
        <v>22</v>
      </c>
      <c r="I19" s="10" t="s">
        <v>22</v>
      </c>
      <c r="J19" s="8" t="s">
        <v>22</v>
      </c>
      <c r="K19" s="8" t="s">
        <v>22</v>
      </c>
      <c r="L19" s="8" t="s">
        <v>22</v>
      </c>
      <c r="M19" s="8" t="s">
        <v>22</v>
      </c>
      <c r="N19" s="8" t="s">
        <v>22</v>
      </c>
      <c r="O19" s="8" t="s">
        <v>22</v>
      </c>
      <c r="P19" s="9">
        <f t="shared" ref="P19:P82" si="0">G19</f>
        <v>6000</v>
      </c>
      <c r="Q19" s="9">
        <f>+P19/1.12*5%</f>
        <v>267.85714285714283</v>
      </c>
      <c r="R19" s="9">
        <f t="shared" ref="R19:R82" si="1">P19-Q19</f>
        <v>5732.1428571428569</v>
      </c>
      <c r="S19" s="14" t="s">
        <v>74</v>
      </c>
    </row>
    <row r="20" spans="2:19" s="11" customFormat="1" ht="45" x14ac:dyDescent="0.25">
      <c r="B20" s="6">
        <v>5</v>
      </c>
      <c r="C20" s="24" t="s">
        <v>45</v>
      </c>
      <c r="D20" s="8" t="s">
        <v>43</v>
      </c>
      <c r="E20" s="8" t="s">
        <v>87</v>
      </c>
      <c r="F20" s="8" t="s">
        <v>22</v>
      </c>
      <c r="G20" s="9">
        <v>10000</v>
      </c>
      <c r="H20" s="8" t="s">
        <v>22</v>
      </c>
      <c r="I20" s="10" t="s">
        <v>22</v>
      </c>
      <c r="J20" s="8" t="s">
        <v>22</v>
      </c>
      <c r="K20" s="8" t="s">
        <v>22</v>
      </c>
      <c r="L20" s="8" t="s">
        <v>22</v>
      </c>
      <c r="M20" s="8" t="s">
        <v>22</v>
      </c>
      <c r="N20" s="8" t="s">
        <v>22</v>
      </c>
      <c r="O20" s="8" t="s">
        <v>22</v>
      </c>
      <c r="P20" s="9">
        <f t="shared" si="0"/>
        <v>10000</v>
      </c>
      <c r="Q20" s="9">
        <f t="shared" ref="Q20:Q44" si="2">P20*0.05</f>
        <v>500</v>
      </c>
      <c r="R20" s="9">
        <f t="shared" si="1"/>
        <v>9500</v>
      </c>
      <c r="S20" s="14" t="s">
        <v>74</v>
      </c>
    </row>
    <row r="21" spans="2:19" s="11" customFormat="1" ht="38.1" customHeight="1" x14ac:dyDescent="0.25">
      <c r="B21" s="6">
        <v>6</v>
      </c>
      <c r="C21" s="24" t="s">
        <v>31</v>
      </c>
      <c r="D21" s="8" t="s">
        <v>30</v>
      </c>
      <c r="E21" s="8" t="s">
        <v>32</v>
      </c>
      <c r="F21" s="8" t="s">
        <v>22</v>
      </c>
      <c r="G21" s="9">
        <v>13000</v>
      </c>
      <c r="H21" s="8" t="s">
        <v>22</v>
      </c>
      <c r="I21" s="10" t="s">
        <v>22</v>
      </c>
      <c r="J21" s="8" t="s">
        <v>22</v>
      </c>
      <c r="K21" s="8" t="s">
        <v>22</v>
      </c>
      <c r="L21" s="8" t="s">
        <v>22</v>
      </c>
      <c r="M21" s="8" t="s">
        <v>22</v>
      </c>
      <c r="N21" s="8" t="s">
        <v>22</v>
      </c>
      <c r="O21" s="8" t="s">
        <v>22</v>
      </c>
      <c r="P21" s="9">
        <f t="shared" si="0"/>
        <v>13000</v>
      </c>
      <c r="Q21" s="9">
        <f t="shared" si="2"/>
        <v>650</v>
      </c>
      <c r="R21" s="9">
        <f t="shared" si="1"/>
        <v>12350</v>
      </c>
      <c r="S21" s="14" t="s">
        <v>74</v>
      </c>
    </row>
    <row r="22" spans="2:19" s="11" customFormat="1" ht="38.1" customHeight="1" x14ac:dyDescent="0.25">
      <c r="B22" s="6">
        <v>7</v>
      </c>
      <c r="C22" s="24" t="s">
        <v>33</v>
      </c>
      <c r="D22" s="8" t="s">
        <v>28</v>
      </c>
      <c r="E22" s="8" t="s">
        <v>34</v>
      </c>
      <c r="F22" s="8" t="s">
        <v>22</v>
      </c>
      <c r="G22" s="9">
        <v>13000</v>
      </c>
      <c r="H22" s="8" t="s">
        <v>22</v>
      </c>
      <c r="I22" s="10" t="s">
        <v>22</v>
      </c>
      <c r="J22" s="8" t="s">
        <v>22</v>
      </c>
      <c r="K22" s="8" t="s">
        <v>22</v>
      </c>
      <c r="L22" s="8" t="s">
        <v>22</v>
      </c>
      <c r="M22" s="8" t="s">
        <v>22</v>
      </c>
      <c r="N22" s="8" t="s">
        <v>22</v>
      </c>
      <c r="O22" s="8" t="s">
        <v>22</v>
      </c>
      <c r="P22" s="9">
        <f t="shared" si="0"/>
        <v>13000</v>
      </c>
      <c r="Q22" s="9">
        <f t="shared" si="2"/>
        <v>650</v>
      </c>
      <c r="R22" s="9">
        <f t="shared" si="1"/>
        <v>12350</v>
      </c>
      <c r="S22" s="14" t="s">
        <v>74</v>
      </c>
    </row>
    <row r="23" spans="2:19" s="11" customFormat="1" ht="30" x14ac:dyDescent="0.25">
      <c r="B23" s="6">
        <v>8</v>
      </c>
      <c r="C23" s="13" t="s">
        <v>42</v>
      </c>
      <c r="D23" s="8" t="s">
        <v>43</v>
      </c>
      <c r="E23" s="8" t="s">
        <v>44</v>
      </c>
      <c r="F23" s="8" t="s">
        <v>22</v>
      </c>
      <c r="G23" s="9">
        <v>9000</v>
      </c>
      <c r="H23" s="8" t="s">
        <v>22</v>
      </c>
      <c r="I23" s="10" t="s">
        <v>22</v>
      </c>
      <c r="J23" s="8" t="s">
        <v>22</v>
      </c>
      <c r="K23" s="8" t="s">
        <v>22</v>
      </c>
      <c r="L23" s="8" t="s">
        <v>22</v>
      </c>
      <c r="M23" s="8" t="s">
        <v>22</v>
      </c>
      <c r="N23" s="8" t="s">
        <v>22</v>
      </c>
      <c r="O23" s="8" t="s">
        <v>22</v>
      </c>
      <c r="P23" s="9">
        <f t="shared" si="0"/>
        <v>9000</v>
      </c>
      <c r="Q23" s="9">
        <f t="shared" si="2"/>
        <v>450</v>
      </c>
      <c r="R23" s="9">
        <f t="shared" si="1"/>
        <v>8550</v>
      </c>
      <c r="S23" s="14" t="s">
        <v>74</v>
      </c>
    </row>
    <row r="24" spans="2:19" s="11" customFormat="1" ht="30" x14ac:dyDescent="0.25">
      <c r="B24" s="6">
        <v>9</v>
      </c>
      <c r="C24" s="13" t="s">
        <v>27</v>
      </c>
      <c r="D24" s="8" t="s">
        <v>28</v>
      </c>
      <c r="E24" s="8" t="s">
        <v>29</v>
      </c>
      <c r="F24" s="8" t="s">
        <v>22</v>
      </c>
      <c r="G24" s="9">
        <v>16000</v>
      </c>
      <c r="H24" s="8" t="s">
        <v>22</v>
      </c>
      <c r="I24" s="10" t="s">
        <v>22</v>
      </c>
      <c r="J24" s="8" t="s">
        <v>22</v>
      </c>
      <c r="K24" s="8" t="s">
        <v>22</v>
      </c>
      <c r="L24" s="8" t="s">
        <v>22</v>
      </c>
      <c r="M24" s="8" t="s">
        <v>22</v>
      </c>
      <c r="N24" s="8" t="s">
        <v>22</v>
      </c>
      <c r="O24" s="8" t="s">
        <v>22</v>
      </c>
      <c r="P24" s="9">
        <f t="shared" si="0"/>
        <v>16000</v>
      </c>
      <c r="Q24" s="9">
        <f t="shared" si="2"/>
        <v>800</v>
      </c>
      <c r="R24" s="9">
        <f t="shared" si="1"/>
        <v>15200</v>
      </c>
      <c r="S24" s="14" t="s">
        <v>74</v>
      </c>
    </row>
    <row r="25" spans="2:19" s="11" customFormat="1" ht="38.1" customHeight="1" x14ac:dyDescent="0.25">
      <c r="B25" s="6">
        <v>10</v>
      </c>
      <c r="C25" s="13" t="s">
        <v>47</v>
      </c>
      <c r="D25" s="8" t="s">
        <v>28</v>
      </c>
      <c r="E25" s="8" t="s">
        <v>36</v>
      </c>
      <c r="F25" s="8" t="s">
        <v>22</v>
      </c>
      <c r="G25" s="9">
        <v>16000</v>
      </c>
      <c r="H25" s="7" t="s">
        <v>22</v>
      </c>
      <c r="I25" s="17" t="s">
        <v>22</v>
      </c>
      <c r="J25" s="7" t="s">
        <v>22</v>
      </c>
      <c r="K25" s="7" t="s">
        <v>22</v>
      </c>
      <c r="L25" s="7" t="s">
        <v>22</v>
      </c>
      <c r="M25" s="7" t="s">
        <v>22</v>
      </c>
      <c r="N25" s="7" t="s">
        <v>22</v>
      </c>
      <c r="O25" s="7" t="s">
        <v>22</v>
      </c>
      <c r="P25" s="9">
        <f t="shared" si="0"/>
        <v>16000</v>
      </c>
      <c r="Q25" s="9">
        <f t="shared" si="2"/>
        <v>800</v>
      </c>
      <c r="R25" s="9">
        <f t="shared" si="1"/>
        <v>15200</v>
      </c>
      <c r="S25" s="14" t="s">
        <v>74</v>
      </c>
    </row>
    <row r="26" spans="2:19" s="11" customFormat="1" ht="38.1" customHeight="1" x14ac:dyDescent="0.25">
      <c r="B26" s="6">
        <v>11</v>
      </c>
      <c r="C26" s="23" t="s">
        <v>37</v>
      </c>
      <c r="D26" s="8" t="s">
        <v>28</v>
      </c>
      <c r="E26" s="8" t="s">
        <v>38</v>
      </c>
      <c r="F26" s="8" t="s">
        <v>22</v>
      </c>
      <c r="G26" s="9">
        <v>16000</v>
      </c>
      <c r="H26" s="8" t="s">
        <v>22</v>
      </c>
      <c r="I26" s="10" t="s">
        <v>22</v>
      </c>
      <c r="J26" s="8" t="s">
        <v>22</v>
      </c>
      <c r="K26" s="8" t="s">
        <v>22</v>
      </c>
      <c r="L26" s="8" t="s">
        <v>22</v>
      </c>
      <c r="M26" s="8" t="s">
        <v>22</v>
      </c>
      <c r="N26" s="8" t="s">
        <v>22</v>
      </c>
      <c r="O26" s="8" t="s">
        <v>22</v>
      </c>
      <c r="P26" s="9">
        <f t="shared" si="0"/>
        <v>16000</v>
      </c>
      <c r="Q26" s="9">
        <f t="shared" si="2"/>
        <v>800</v>
      </c>
      <c r="R26" s="9">
        <f t="shared" si="1"/>
        <v>15200</v>
      </c>
      <c r="S26" s="14" t="s">
        <v>74</v>
      </c>
    </row>
    <row r="27" spans="2:19" s="11" customFormat="1" ht="38.1" customHeight="1" x14ac:dyDescent="0.25">
      <c r="B27" s="6">
        <v>12</v>
      </c>
      <c r="C27" s="23" t="s">
        <v>52</v>
      </c>
      <c r="D27" s="8" t="s">
        <v>28</v>
      </c>
      <c r="E27" s="8" t="s">
        <v>53</v>
      </c>
      <c r="F27" s="8" t="s">
        <v>22</v>
      </c>
      <c r="G27" s="9">
        <v>16000</v>
      </c>
      <c r="H27" s="8" t="s">
        <v>22</v>
      </c>
      <c r="I27" s="10" t="s">
        <v>22</v>
      </c>
      <c r="J27" s="8" t="s">
        <v>22</v>
      </c>
      <c r="K27" s="8" t="s">
        <v>22</v>
      </c>
      <c r="L27" s="8" t="s">
        <v>22</v>
      </c>
      <c r="M27" s="8" t="s">
        <v>22</v>
      </c>
      <c r="N27" s="8" t="s">
        <v>22</v>
      </c>
      <c r="O27" s="8" t="s">
        <v>22</v>
      </c>
      <c r="P27" s="9">
        <f t="shared" si="0"/>
        <v>16000</v>
      </c>
      <c r="Q27" s="9">
        <f t="shared" si="2"/>
        <v>800</v>
      </c>
      <c r="R27" s="9">
        <f t="shared" si="1"/>
        <v>15200</v>
      </c>
      <c r="S27" s="14" t="s">
        <v>74</v>
      </c>
    </row>
    <row r="28" spans="2:19" s="11" customFormat="1" ht="38.1" customHeight="1" x14ac:dyDescent="0.25">
      <c r="B28" s="6">
        <v>13</v>
      </c>
      <c r="C28" s="13" t="s">
        <v>49</v>
      </c>
      <c r="D28" s="8" t="s">
        <v>28</v>
      </c>
      <c r="E28" s="8" t="s">
        <v>50</v>
      </c>
      <c r="F28" s="8" t="s">
        <v>22</v>
      </c>
      <c r="G28" s="9">
        <v>16000</v>
      </c>
      <c r="H28" s="8" t="s">
        <v>22</v>
      </c>
      <c r="I28" s="10" t="s">
        <v>22</v>
      </c>
      <c r="J28" s="8" t="s">
        <v>22</v>
      </c>
      <c r="K28" s="8" t="s">
        <v>22</v>
      </c>
      <c r="L28" s="8" t="s">
        <v>22</v>
      </c>
      <c r="M28" s="8" t="s">
        <v>22</v>
      </c>
      <c r="N28" s="8" t="s">
        <v>22</v>
      </c>
      <c r="O28" s="8" t="s">
        <v>22</v>
      </c>
      <c r="P28" s="9">
        <f t="shared" si="0"/>
        <v>16000</v>
      </c>
      <c r="Q28" s="9">
        <f t="shared" si="2"/>
        <v>800</v>
      </c>
      <c r="R28" s="9">
        <f t="shared" si="1"/>
        <v>15200</v>
      </c>
      <c r="S28" s="14" t="s">
        <v>74</v>
      </c>
    </row>
    <row r="29" spans="2:19" s="11" customFormat="1" ht="38.1" customHeight="1" x14ac:dyDescent="0.25">
      <c r="B29" s="6">
        <v>14</v>
      </c>
      <c r="C29" s="13" t="s">
        <v>51</v>
      </c>
      <c r="D29" s="8" t="s">
        <v>30</v>
      </c>
      <c r="E29" s="8" t="s">
        <v>40</v>
      </c>
      <c r="F29" s="8" t="s">
        <v>22</v>
      </c>
      <c r="G29" s="9">
        <v>8000</v>
      </c>
      <c r="H29" s="8" t="s">
        <v>22</v>
      </c>
      <c r="I29" s="10" t="s">
        <v>22</v>
      </c>
      <c r="J29" s="8" t="s">
        <v>22</v>
      </c>
      <c r="K29" s="8" t="s">
        <v>22</v>
      </c>
      <c r="L29" s="8" t="s">
        <v>22</v>
      </c>
      <c r="M29" s="8" t="s">
        <v>22</v>
      </c>
      <c r="N29" s="8" t="s">
        <v>22</v>
      </c>
      <c r="O29" s="8" t="s">
        <v>22</v>
      </c>
      <c r="P29" s="9">
        <f t="shared" si="0"/>
        <v>8000</v>
      </c>
      <c r="Q29" s="9">
        <f t="shared" si="2"/>
        <v>400</v>
      </c>
      <c r="R29" s="9">
        <f t="shared" si="1"/>
        <v>7600</v>
      </c>
      <c r="S29" s="14" t="s">
        <v>74</v>
      </c>
    </row>
    <row r="30" spans="2:19" s="11" customFormat="1" ht="38.1" customHeight="1" x14ac:dyDescent="0.25">
      <c r="B30" s="6">
        <v>15</v>
      </c>
      <c r="C30" s="13" t="s">
        <v>54</v>
      </c>
      <c r="D30" s="8" t="s">
        <v>30</v>
      </c>
      <c r="E30" s="8" t="s">
        <v>36</v>
      </c>
      <c r="F30" s="8" t="s">
        <v>22</v>
      </c>
      <c r="G30" s="9">
        <v>7000</v>
      </c>
      <c r="H30" s="8" t="s">
        <v>22</v>
      </c>
      <c r="I30" s="10" t="s">
        <v>22</v>
      </c>
      <c r="J30" s="8" t="s">
        <v>22</v>
      </c>
      <c r="K30" s="8" t="s">
        <v>22</v>
      </c>
      <c r="L30" s="8" t="s">
        <v>22</v>
      </c>
      <c r="M30" s="8" t="s">
        <v>22</v>
      </c>
      <c r="N30" s="8" t="s">
        <v>22</v>
      </c>
      <c r="O30" s="8" t="s">
        <v>22</v>
      </c>
      <c r="P30" s="9">
        <f t="shared" si="0"/>
        <v>7000</v>
      </c>
      <c r="Q30" s="9">
        <f t="shared" si="2"/>
        <v>350</v>
      </c>
      <c r="R30" s="9">
        <f t="shared" si="1"/>
        <v>6650</v>
      </c>
      <c r="S30" s="14" t="s">
        <v>74</v>
      </c>
    </row>
    <row r="31" spans="2:19" s="11" customFormat="1" ht="38.1" customHeight="1" x14ac:dyDescent="0.25">
      <c r="B31" s="6">
        <v>16</v>
      </c>
      <c r="C31" s="13" t="s">
        <v>57</v>
      </c>
      <c r="D31" s="8" t="s">
        <v>28</v>
      </c>
      <c r="E31" s="8" t="s">
        <v>46</v>
      </c>
      <c r="F31" s="8" t="s">
        <v>22</v>
      </c>
      <c r="G31" s="9">
        <v>16000</v>
      </c>
      <c r="H31" s="8" t="s">
        <v>22</v>
      </c>
      <c r="I31" s="10" t="s">
        <v>22</v>
      </c>
      <c r="J31" s="8" t="s">
        <v>22</v>
      </c>
      <c r="K31" s="8" t="s">
        <v>22</v>
      </c>
      <c r="L31" s="8" t="s">
        <v>22</v>
      </c>
      <c r="M31" s="8" t="s">
        <v>22</v>
      </c>
      <c r="N31" s="8" t="s">
        <v>22</v>
      </c>
      <c r="O31" s="8" t="s">
        <v>22</v>
      </c>
      <c r="P31" s="9">
        <f t="shared" si="0"/>
        <v>16000</v>
      </c>
      <c r="Q31" s="9">
        <f t="shared" si="2"/>
        <v>800</v>
      </c>
      <c r="R31" s="9">
        <f t="shared" si="1"/>
        <v>15200</v>
      </c>
      <c r="S31" s="14" t="s">
        <v>74</v>
      </c>
    </row>
    <row r="32" spans="2:19" s="11" customFormat="1" ht="38.1" customHeight="1" x14ac:dyDescent="0.25">
      <c r="B32" s="6">
        <v>17</v>
      </c>
      <c r="C32" s="13" t="s">
        <v>59</v>
      </c>
      <c r="D32" s="8" t="s">
        <v>28</v>
      </c>
      <c r="E32" s="8" t="s">
        <v>48</v>
      </c>
      <c r="F32" s="8" t="s">
        <v>22</v>
      </c>
      <c r="G32" s="9">
        <v>13000</v>
      </c>
      <c r="H32" s="8" t="s">
        <v>22</v>
      </c>
      <c r="I32" s="10" t="s">
        <v>22</v>
      </c>
      <c r="J32" s="8" t="s">
        <v>22</v>
      </c>
      <c r="K32" s="8" t="s">
        <v>22</v>
      </c>
      <c r="L32" s="8" t="s">
        <v>22</v>
      </c>
      <c r="M32" s="8" t="s">
        <v>22</v>
      </c>
      <c r="N32" s="8" t="s">
        <v>22</v>
      </c>
      <c r="O32" s="8" t="s">
        <v>22</v>
      </c>
      <c r="P32" s="9">
        <f t="shared" si="0"/>
        <v>13000</v>
      </c>
      <c r="Q32" s="9">
        <f t="shared" si="2"/>
        <v>650</v>
      </c>
      <c r="R32" s="9">
        <f t="shared" si="1"/>
        <v>12350</v>
      </c>
      <c r="S32" s="14" t="s">
        <v>74</v>
      </c>
    </row>
    <row r="33" spans="2:19" s="11" customFormat="1" ht="38.1" customHeight="1" x14ac:dyDescent="0.25">
      <c r="B33" s="6">
        <v>18</v>
      </c>
      <c r="C33" s="13" t="s">
        <v>60</v>
      </c>
      <c r="D33" s="8" t="s">
        <v>28</v>
      </c>
      <c r="E33" s="8" t="s">
        <v>48</v>
      </c>
      <c r="F33" s="8" t="s">
        <v>22</v>
      </c>
      <c r="G33" s="9">
        <v>14000</v>
      </c>
      <c r="H33" s="8" t="s">
        <v>22</v>
      </c>
      <c r="I33" s="10" t="s">
        <v>22</v>
      </c>
      <c r="J33" s="8" t="s">
        <v>22</v>
      </c>
      <c r="K33" s="8" t="s">
        <v>22</v>
      </c>
      <c r="L33" s="8" t="s">
        <v>22</v>
      </c>
      <c r="M33" s="8" t="s">
        <v>22</v>
      </c>
      <c r="N33" s="8" t="s">
        <v>22</v>
      </c>
      <c r="O33" s="8" t="s">
        <v>22</v>
      </c>
      <c r="P33" s="9">
        <f t="shared" si="0"/>
        <v>14000</v>
      </c>
      <c r="Q33" s="9">
        <f t="shared" si="2"/>
        <v>700</v>
      </c>
      <c r="R33" s="9">
        <f t="shared" si="1"/>
        <v>13300</v>
      </c>
      <c r="S33" s="14" t="s">
        <v>74</v>
      </c>
    </row>
    <row r="34" spans="2:19" s="11" customFormat="1" ht="38.1" customHeight="1" x14ac:dyDescent="0.25">
      <c r="B34" s="6">
        <v>19</v>
      </c>
      <c r="C34" s="13" t="s">
        <v>89</v>
      </c>
      <c r="D34" s="8" t="s">
        <v>28</v>
      </c>
      <c r="E34" s="8" t="s">
        <v>48</v>
      </c>
      <c r="F34" s="8" t="s">
        <v>22</v>
      </c>
      <c r="G34" s="9">
        <v>16000</v>
      </c>
      <c r="H34" s="8" t="s">
        <v>22</v>
      </c>
      <c r="I34" s="10" t="s">
        <v>22</v>
      </c>
      <c r="J34" s="8" t="s">
        <v>22</v>
      </c>
      <c r="K34" s="8" t="s">
        <v>22</v>
      </c>
      <c r="L34" s="8" t="s">
        <v>22</v>
      </c>
      <c r="M34" s="8" t="s">
        <v>22</v>
      </c>
      <c r="N34" s="8" t="s">
        <v>22</v>
      </c>
      <c r="O34" s="8" t="s">
        <v>22</v>
      </c>
      <c r="P34" s="9">
        <f t="shared" si="0"/>
        <v>16000</v>
      </c>
      <c r="Q34" s="9">
        <f t="shared" si="2"/>
        <v>800</v>
      </c>
      <c r="R34" s="9">
        <f t="shared" si="1"/>
        <v>15200</v>
      </c>
      <c r="S34" s="14" t="s">
        <v>74</v>
      </c>
    </row>
    <row r="35" spans="2:19" s="11" customFormat="1" ht="38.1" customHeight="1" x14ac:dyDescent="0.25">
      <c r="B35" s="6">
        <v>20</v>
      </c>
      <c r="C35" s="13" t="s">
        <v>90</v>
      </c>
      <c r="D35" s="8" t="s">
        <v>30</v>
      </c>
      <c r="E35" s="8" t="s">
        <v>91</v>
      </c>
      <c r="F35" s="8" t="s">
        <v>22</v>
      </c>
      <c r="G35" s="9">
        <v>6000</v>
      </c>
      <c r="H35" s="8" t="s">
        <v>22</v>
      </c>
      <c r="I35" s="10" t="s">
        <v>22</v>
      </c>
      <c r="J35" s="8" t="s">
        <v>22</v>
      </c>
      <c r="K35" s="8" t="s">
        <v>22</v>
      </c>
      <c r="L35" s="8" t="s">
        <v>22</v>
      </c>
      <c r="M35" s="8" t="s">
        <v>22</v>
      </c>
      <c r="N35" s="8" t="s">
        <v>22</v>
      </c>
      <c r="O35" s="8" t="s">
        <v>22</v>
      </c>
      <c r="P35" s="9">
        <f t="shared" si="0"/>
        <v>6000</v>
      </c>
      <c r="Q35" s="9">
        <f t="shared" si="2"/>
        <v>300</v>
      </c>
      <c r="R35" s="9">
        <f t="shared" si="1"/>
        <v>5700</v>
      </c>
      <c r="S35" s="14" t="s">
        <v>74</v>
      </c>
    </row>
    <row r="36" spans="2:19" s="11" customFormat="1" ht="47.25" customHeight="1" x14ac:dyDescent="0.25">
      <c r="B36" s="6">
        <v>21</v>
      </c>
      <c r="C36" s="13" t="s">
        <v>93</v>
      </c>
      <c r="D36" s="8" t="s">
        <v>94</v>
      </c>
      <c r="E36" s="8" t="s">
        <v>95</v>
      </c>
      <c r="F36" s="8" t="s">
        <v>22</v>
      </c>
      <c r="G36" s="9">
        <v>16000</v>
      </c>
      <c r="H36" s="8" t="s">
        <v>22</v>
      </c>
      <c r="I36" s="10" t="s">
        <v>22</v>
      </c>
      <c r="J36" s="8" t="s">
        <v>22</v>
      </c>
      <c r="K36" s="8" t="s">
        <v>22</v>
      </c>
      <c r="L36" s="8" t="s">
        <v>22</v>
      </c>
      <c r="M36" s="8" t="s">
        <v>22</v>
      </c>
      <c r="N36" s="8" t="s">
        <v>22</v>
      </c>
      <c r="O36" s="8" t="s">
        <v>22</v>
      </c>
      <c r="P36" s="9">
        <f t="shared" si="0"/>
        <v>16000</v>
      </c>
      <c r="Q36" s="9">
        <f t="shared" si="2"/>
        <v>800</v>
      </c>
      <c r="R36" s="9">
        <f t="shared" si="1"/>
        <v>15200</v>
      </c>
      <c r="S36" s="14" t="s">
        <v>74</v>
      </c>
    </row>
    <row r="37" spans="2:19" s="11" customFormat="1" ht="38.1" customHeight="1" x14ac:dyDescent="0.25">
      <c r="B37" s="6">
        <v>22</v>
      </c>
      <c r="C37" s="13" t="s">
        <v>98</v>
      </c>
      <c r="D37" s="8" t="s">
        <v>94</v>
      </c>
      <c r="E37" s="8" t="s">
        <v>92</v>
      </c>
      <c r="F37" s="8" t="s">
        <v>22</v>
      </c>
      <c r="G37" s="9">
        <v>16000</v>
      </c>
      <c r="H37" s="8" t="s">
        <v>22</v>
      </c>
      <c r="I37" s="10" t="s">
        <v>22</v>
      </c>
      <c r="J37" s="8" t="s">
        <v>22</v>
      </c>
      <c r="K37" s="8" t="s">
        <v>22</v>
      </c>
      <c r="L37" s="8" t="s">
        <v>22</v>
      </c>
      <c r="M37" s="8" t="s">
        <v>22</v>
      </c>
      <c r="N37" s="8" t="s">
        <v>22</v>
      </c>
      <c r="O37" s="8" t="s">
        <v>22</v>
      </c>
      <c r="P37" s="9">
        <f t="shared" si="0"/>
        <v>16000</v>
      </c>
      <c r="Q37" s="9">
        <f t="shared" si="2"/>
        <v>800</v>
      </c>
      <c r="R37" s="9">
        <f t="shared" si="1"/>
        <v>15200</v>
      </c>
      <c r="S37" s="14" t="s">
        <v>74</v>
      </c>
    </row>
    <row r="38" spans="2:19" s="11" customFormat="1" ht="38.1" customHeight="1" x14ac:dyDescent="0.25">
      <c r="B38" s="6">
        <v>23</v>
      </c>
      <c r="C38" s="23" t="s">
        <v>77</v>
      </c>
      <c r="D38" s="8" t="s">
        <v>43</v>
      </c>
      <c r="E38" s="8" t="s">
        <v>36</v>
      </c>
      <c r="F38" s="8" t="s">
        <v>22</v>
      </c>
      <c r="G38" s="9">
        <v>8000</v>
      </c>
      <c r="H38" s="8" t="s">
        <v>22</v>
      </c>
      <c r="I38" s="10" t="s">
        <v>22</v>
      </c>
      <c r="J38" s="8" t="s">
        <v>22</v>
      </c>
      <c r="K38" s="8" t="s">
        <v>22</v>
      </c>
      <c r="L38" s="8" t="s">
        <v>22</v>
      </c>
      <c r="M38" s="8" t="s">
        <v>22</v>
      </c>
      <c r="N38" s="8" t="s">
        <v>22</v>
      </c>
      <c r="O38" s="8" t="s">
        <v>22</v>
      </c>
      <c r="P38" s="9">
        <f t="shared" si="0"/>
        <v>8000</v>
      </c>
      <c r="Q38" s="9">
        <f t="shared" si="2"/>
        <v>400</v>
      </c>
      <c r="R38" s="9">
        <f t="shared" si="1"/>
        <v>7600</v>
      </c>
      <c r="S38" s="14" t="s">
        <v>74</v>
      </c>
    </row>
    <row r="39" spans="2:19" s="11" customFormat="1" ht="38.1" customHeight="1" x14ac:dyDescent="0.25">
      <c r="B39" s="6">
        <v>24</v>
      </c>
      <c r="C39" s="13" t="s">
        <v>72</v>
      </c>
      <c r="D39" s="8" t="s">
        <v>28</v>
      </c>
      <c r="E39" s="8" t="s">
        <v>75</v>
      </c>
      <c r="F39" s="8" t="s">
        <v>22</v>
      </c>
      <c r="G39" s="9">
        <v>16000</v>
      </c>
      <c r="H39" s="8" t="s">
        <v>22</v>
      </c>
      <c r="I39" s="10" t="s">
        <v>22</v>
      </c>
      <c r="J39" s="8" t="s">
        <v>22</v>
      </c>
      <c r="K39" s="8" t="s">
        <v>22</v>
      </c>
      <c r="L39" s="8" t="s">
        <v>22</v>
      </c>
      <c r="M39" s="8" t="s">
        <v>22</v>
      </c>
      <c r="N39" s="8" t="s">
        <v>22</v>
      </c>
      <c r="O39" s="8" t="s">
        <v>22</v>
      </c>
      <c r="P39" s="9">
        <f t="shared" si="0"/>
        <v>16000</v>
      </c>
      <c r="Q39" s="9">
        <f t="shared" si="2"/>
        <v>800</v>
      </c>
      <c r="R39" s="9">
        <f t="shared" si="1"/>
        <v>15200</v>
      </c>
      <c r="S39" s="14" t="s">
        <v>74</v>
      </c>
    </row>
    <row r="40" spans="2:19" s="11" customFormat="1" ht="38.1" customHeight="1" x14ac:dyDescent="0.25">
      <c r="B40" s="6">
        <v>25</v>
      </c>
      <c r="C40" s="13" t="s">
        <v>70</v>
      </c>
      <c r="D40" s="8" t="s">
        <v>28</v>
      </c>
      <c r="E40" s="8" t="s">
        <v>53</v>
      </c>
      <c r="F40" s="8" t="s">
        <v>22</v>
      </c>
      <c r="G40" s="9">
        <v>13000</v>
      </c>
      <c r="H40" s="8" t="s">
        <v>22</v>
      </c>
      <c r="I40" s="10" t="s">
        <v>22</v>
      </c>
      <c r="J40" s="8" t="s">
        <v>22</v>
      </c>
      <c r="K40" s="8" t="s">
        <v>22</v>
      </c>
      <c r="L40" s="8" t="s">
        <v>22</v>
      </c>
      <c r="M40" s="8" t="s">
        <v>22</v>
      </c>
      <c r="N40" s="8" t="s">
        <v>22</v>
      </c>
      <c r="O40" s="8" t="s">
        <v>22</v>
      </c>
      <c r="P40" s="9">
        <f t="shared" si="0"/>
        <v>13000</v>
      </c>
      <c r="Q40" s="9">
        <f t="shared" si="2"/>
        <v>650</v>
      </c>
      <c r="R40" s="9">
        <f t="shared" si="1"/>
        <v>12350</v>
      </c>
      <c r="S40" s="14" t="s">
        <v>74</v>
      </c>
    </row>
    <row r="41" spans="2:19" s="11" customFormat="1" ht="52.5" customHeight="1" x14ac:dyDescent="0.25">
      <c r="B41" s="6">
        <v>26</v>
      </c>
      <c r="C41" s="13" t="s">
        <v>101</v>
      </c>
      <c r="D41" s="8" t="s">
        <v>94</v>
      </c>
      <c r="E41" s="8" t="s">
        <v>53</v>
      </c>
      <c r="F41" s="8" t="s">
        <v>22</v>
      </c>
      <c r="G41" s="9">
        <v>13000</v>
      </c>
      <c r="H41" s="8" t="s">
        <v>22</v>
      </c>
      <c r="I41" s="10" t="s">
        <v>22</v>
      </c>
      <c r="J41" s="8" t="s">
        <v>22</v>
      </c>
      <c r="K41" s="8" t="s">
        <v>22</v>
      </c>
      <c r="L41" s="8" t="s">
        <v>22</v>
      </c>
      <c r="M41" s="8" t="s">
        <v>22</v>
      </c>
      <c r="N41" s="8" t="s">
        <v>22</v>
      </c>
      <c r="O41" s="8" t="s">
        <v>22</v>
      </c>
      <c r="P41" s="9">
        <f t="shared" si="0"/>
        <v>13000</v>
      </c>
      <c r="Q41" s="9">
        <f t="shared" si="2"/>
        <v>650</v>
      </c>
      <c r="R41" s="9">
        <f t="shared" si="1"/>
        <v>12350</v>
      </c>
      <c r="S41" s="14" t="s">
        <v>74</v>
      </c>
    </row>
    <row r="42" spans="2:19" s="11" customFormat="1" ht="51.75" customHeight="1" x14ac:dyDescent="0.25">
      <c r="B42" s="6">
        <v>27</v>
      </c>
      <c r="C42" s="13" t="s">
        <v>102</v>
      </c>
      <c r="D42" s="8" t="s">
        <v>30</v>
      </c>
      <c r="E42" s="8" t="s">
        <v>95</v>
      </c>
      <c r="F42" s="8" t="s">
        <v>22</v>
      </c>
      <c r="G42" s="9">
        <v>13000</v>
      </c>
      <c r="H42" s="8" t="s">
        <v>22</v>
      </c>
      <c r="I42" s="10" t="s">
        <v>22</v>
      </c>
      <c r="J42" s="8" t="s">
        <v>22</v>
      </c>
      <c r="K42" s="8" t="s">
        <v>22</v>
      </c>
      <c r="L42" s="8" t="s">
        <v>22</v>
      </c>
      <c r="M42" s="8" t="s">
        <v>22</v>
      </c>
      <c r="N42" s="8" t="s">
        <v>22</v>
      </c>
      <c r="O42" s="8" t="s">
        <v>22</v>
      </c>
      <c r="P42" s="9">
        <f t="shared" si="0"/>
        <v>13000</v>
      </c>
      <c r="Q42" s="9">
        <f t="shared" si="2"/>
        <v>650</v>
      </c>
      <c r="R42" s="9">
        <f t="shared" si="1"/>
        <v>12350</v>
      </c>
      <c r="S42" s="14" t="s">
        <v>74</v>
      </c>
    </row>
    <row r="43" spans="2:19" s="11" customFormat="1" ht="38.1" customHeight="1" x14ac:dyDescent="0.25">
      <c r="B43" s="6">
        <v>28</v>
      </c>
      <c r="C43" s="13" t="s">
        <v>113</v>
      </c>
      <c r="D43" s="8" t="s">
        <v>28</v>
      </c>
      <c r="E43" s="8" t="s">
        <v>36</v>
      </c>
      <c r="F43" s="8" t="s">
        <v>22</v>
      </c>
      <c r="G43" s="9">
        <v>12000</v>
      </c>
      <c r="H43" s="8" t="s">
        <v>22</v>
      </c>
      <c r="I43" s="10" t="s">
        <v>22</v>
      </c>
      <c r="J43" s="8" t="s">
        <v>22</v>
      </c>
      <c r="K43" s="8" t="s">
        <v>22</v>
      </c>
      <c r="L43" s="8" t="s">
        <v>22</v>
      </c>
      <c r="M43" s="8" t="s">
        <v>22</v>
      </c>
      <c r="N43" s="8" t="s">
        <v>22</v>
      </c>
      <c r="O43" s="8" t="s">
        <v>22</v>
      </c>
      <c r="P43" s="9">
        <f t="shared" si="0"/>
        <v>12000</v>
      </c>
      <c r="Q43" s="9">
        <f t="shared" si="2"/>
        <v>600</v>
      </c>
      <c r="R43" s="9">
        <f t="shared" si="1"/>
        <v>11400</v>
      </c>
      <c r="S43" s="14" t="s">
        <v>74</v>
      </c>
    </row>
    <row r="44" spans="2:19" s="11" customFormat="1" ht="38.1" customHeight="1" x14ac:dyDescent="0.25">
      <c r="B44" s="6">
        <v>29</v>
      </c>
      <c r="C44" s="13" t="s">
        <v>114</v>
      </c>
      <c r="D44" s="8" t="s">
        <v>28</v>
      </c>
      <c r="E44" s="8" t="s">
        <v>36</v>
      </c>
      <c r="F44" s="8" t="s">
        <v>22</v>
      </c>
      <c r="G44" s="9">
        <v>12000</v>
      </c>
      <c r="H44" s="8" t="s">
        <v>22</v>
      </c>
      <c r="I44" s="10" t="s">
        <v>22</v>
      </c>
      <c r="J44" s="8" t="s">
        <v>22</v>
      </c>
      <c r="K44" s="8" t="s">
        <v>22</v>
      </c>
      <c r="L44" s="8" t="s">
        <v>22</v>
      </c>
      <c r="M44" s="8" t="s">
        <v>22</v>
      </c>
      <c r="N44" s="8" t="s">
        <v>22</v>
      </c>
      <c r="O44" s="8" t="s">
        <v>22</v>
      </c>
      <c r="P44" s="9">
        <f t="shared" si="0"/>
        <v>12000</v>
      </c>
      <c r="Q44" s="9">
        <f t="shared" si="2"/>
        <v>600</v>
      </c>
      <c r="R44" s="9">
        <f t="shared" si="1"/>
        <v>11400</v>
      </c>
      <c r="S44" s="14" t="s">
        <v>74</v>
      </c>
    </row>
    <row r="45" spans="2:19" s="11" customFormat="1" ht="38.1" customHeight="1" x14ac:dyDescent="0.25">
      <c r="B45" s="6">
        <v>30</v>
      </c>
      <c r="C45" s="13" t="s">
        <v>125</v>
      </c>
      <c r="D45" s="8" t="s">
        <v>30</v>
      </c>
      <c r="E45" s="8" t="s">
        <v>92</v>
      </c>
      <c r="F45" s="8" t="s">
        <v>22</v>
      </c>
      <c r="G45" s="9">
        <v>6000</v>
      </c>
      <c r="H45" s="8" t="s">
        <v>22</v>
      </c>
      <c r="I45" s="10" t="s">
        <v>22</v>
      </c>
      <c r="J45" s="8" t="s">
        <v>22</v>
      </c>
      <c r="K45" s="8" t="s">
        <v>22</v>
      </c>
      <c r="L45" s="8" t="s">
        <v>22</v>
      </c>
      <c r="M45" s="8" t="s">
        <v>22</v>
      </c>
      <c r="N45" s="8" t="s">
        <v>22</v>
      </c>
      <c r="O45" s="8" t="s">
        <v>22</v>
      </c>
      <c r="P45" s="9">
        <f t="shared" si="0"/>
        <v>6000</v>
      </c>
      <c r="Q45" s="9">
        <f>+P45/1.12*5%</f>
        <v>267.85714285714283</v>
      </c>
      <c r="R45" s="9">
        <f t="shared" si="1"/>
        <v>5732.1428571428569</v>
      </c>
      <c r="S45" s="14" t="s">
        <v>74</v>
      </c>
    </row>
    <row r="46" spans="2:19" s="11" customFormat="1" ht="38.1" customHeight="1" x14ac:dyDescent="0.25">
      <c r="B46" s="6">
        <v>31</v>
      </c>
      <c r="C46" s="13" t="s">
        <v>143</v>
      </c>
      <c r="D46" s="8" t="s">
        <v>30</v>
      </c>
      <c r="E46" s="8" t="s">
        <v>46</v>
      </c>
      <c r="F46" s="8" t="s">
        <v>22</v>
      </c>
      <c r="G46" s="9">
        <v>7000</v>
      </c>
      <c r="H46" s="8" t="s">
        <v>22</v>
      </c>
      <c r="I46" s="10" t="s">
        <v>22</v>
      </c>
      <c r="J46" s="8" t="s">
        <v>22</v>
      </c>
      <c r="K46" s="8" t="s">
        <v>22</v>
      </c>
      <c r="L46" s="8" t="s">
        <v>22</v>
      </c>
      <c r="M46" s="8" t="s">
        <v>22</v>
      </c>
      <c r="N46" s="8" t="s">
        <v>22</v>
      </c>
      <c r="O46" s="8" t="s">
        <v>22</v>
      </c>
      <c r="P46" s="9">
        <f t="shared" si="0"/>
        <v>7000</v>
      </c>
      <c r="Q46" s="9">
        <f t="shared" ref="Q46:Q70" si="3">P46*0.05</f>
        <v>350</v>
      </c>
      <c r="R46" s="9">
        <f t="shared" si="1"/>
        <v>6650</v>
      </c>
      <c r="S46" s="14" t="s">
        <v>74</v>
      </c>
    </row>
    <row r="47" spans="2:19" s="11" customFormat="1" ht="38.1" customHeight="1" x14ac:dyDescent="0.25">
      <c r="B47" s="6">
        <v>32</v>
      </c>
      <c r="C47" s="13" t="s">
        <v>130</v>
      </c>
      <c r="D47" s="8" t="s">
        <v>28</v>
      </c>
      <c r="E47" s="8" t="s">
        <v>46</v>
      </c>
      <c r="F47" s="8" t="s">
        <v>22</v>
      </c>
      <c r="G47" s="9">
        <v>16000</v>
      </c>
      <c r="H47" s="8" t="s">
        <v>22</v>
      </c>
      <c r="I47" s="10" t="s">
        <v>22</v>
      </c>
      <c r="J47" s="8" t="s">
        <v>22</v>
      </c>
      <c r="K47" s="8" t="s">
        <v>22</v>
      </c>
      <c r="L47" s="8" t="s">
        <v>22</v>
      </c>
      <c r="M47" s="8" t="s">
        <v>22</v>
      </c>
      <c r="N47" s="8" t="s">
        <v>22</v>
      </c>
      <c r="O47" s="8" t="s">
        <v>22</v>
      </c>
      <c r="P47" s="9">
        <f t="shared" si="0"/>
        <v>16000</v>
      </c>
      <c r="Q47" s="9">
        <f t="shared" si="3"/>
        <v>800</v>
      </c>
      <c r="R47" s="9">
        <f t="shared" si="1"/>
        <v>15200</v>
      </c>
      <c r="S47" s="14" t="s">
        <v>74</v>
      </c>
    </row>
    <row r="48" spans="2:19" s="11" customFormat="1" ht="38.1" customHeight="1" x14ac:dyDescent="0.25">
      <c r="B48" s="6">
        <v>33</v>
      </c>
      <c r="C48" s="13" t="s">
        <v>99</v>
      </c>
      <c r="D48" s="8" t="s">
        <v>97</v>
      </c>
      <c r="E48" s="8" t="s">
        <v>36</v>
      </c>
      <c r="F48" s="8" t="s">
        <v>22</v>
      </c>
      <c r="G48" s="9">
        <v>12000</v>
      </c>
      <c r="H48" s="8" t="s">
        <v>22</v>
      </c>
      <c r="I48" s="10" t="s">
        <v>22</v>
      </c>
      <c r="J48" s="8" t="s">
        <v>22</v>
      </c>
      <c r="K48" s="8" t="s">
        <v>22</v>
      </c>
      <c r="L48" s="8" t="s">
        <v>22</v>
      </c>
      <c r="M48" s="8" t="s">
        <v>22</v>
      </c>
      <c r="N48" s="8" t="s">
        <v>22</v>
      </c>
      <c r="O48" s="8" t="s">
        <v>22</v>
      </c>
      <c r="P48" s="9">
        <f t="shared" si="0"/>
        <v>12000</v>
      </c>
      <c r="Q48" s="9">
        <f t="shared" si="3"/>
        <v>600</v>
      </c>
      <c r="R48" s="9">
        <f t="shared" si="1"/>
        <v>11400</v>
      </c>
      <c r="S48" s="14" t="s">
        <v>74</v>
      </c>
    </row>
    <row r="49" spans="2:19" s="11" customFormat="1" ht="38.1" customHeight="1" x14ac:dyDescent="0.25">
      <c r="B49" s="6">
        <v>34</v>
      </c>
      <c r="C49" s="13" t="s">
        <v>78</v>
      </c>
      <c r="D49" s="8" t="s">
        <v>43</v>
      </c>
      <c r="E49" s="8" t="s">
        <v>36</v>
      </c>
      <c r="F49" s="8" t="s">
        <v>22</v>
      </c>
      <c r="G49" s="9">
        <v>8000</v>
      </c>
      <c r="H49" s="8" t="s">
        <v>22</v>
      </c>
      <c r="I49" s="10" t="s">
        <v>22</v>
      </c>
      <c r="J49" s="8" t="s">
        <v>22</v>
      </c>
      <c r="K49" s="8" t="s">
        <v>22</v>
      </c>
      <c r="L49" s="8" t="s">
        <v>22</v>
      </c>
      <c r="M49" s="8" t="s">
        <v>22</v>
      </c>
      <c r="N49" s="8" t="s">
        <v>22</v>
      </c>
      <c r="O49" s="8" t="s">
        <v>22</v>
      </c>
      <c r="P49" s="9">
        <f t="shared" si="0"/>
        <v>8000</v>
      </c>
      <c r="Q49" s="9">
        <f t="shared" si="3"/>
        <v>400</v>
      </c>
      <c r="R49" s="9">
        <f t="shared" si="1"/>
        <v>7600</v>
      </c>
      <c r="S49" s="14" t="s">
        <v>74</v>
      </c>
    </row>
    <row r="50" spans="2:19" s="11" customFormat="1" ht="38.1" customHeight="1" x14ac:dyDescent="0.25">
      <c r="B50" s="6">
        <v>35</v>
      </c>
      <c r="C50" s="13" t="s">
        <v>100</v>
      </c>
      <c r="D50" s="8" t="s">
        <v>97</v>
      </c>
      <c r="E50" s="8" t="s">
        <v>36</v>
      </c>
      <c r="F50" s="8" t="s">
        <v>22</v>
      </c>
      <c r="G50" s="9">
        <v>9000</v>
      </c>
      <c r="H50" s="8" t="s">
        <v>22</v>
      </c>
      <c r="I50" s="10" t="s">
        <v>22</v>
      </c>
      <c r="J50" s="8" t="s">
        <v>22</v>
      </c>
      <c r="K50" s="8" t="s">
        <v>22</v>
      </c>
      <c r="L50" s="8" t="s">
        <v>22</v>
      </c>
      <c r="M50" s="8" t="s">
        <v>22</v>
      </c>
      <c r="N50" s="8" t="s">
        <v>22</v>
      </c>
      <c r="O50" s="8" t="s">
        <v>22</v>
      </c>
      <c r="P50" s="9">
        <f t="shared" si="0"/>
        <v>9000</v>
      </c>
      <c r="Q50" s="18">
        <f t="shared" si="3"/>
        <v>450</v>
      </c>
      <c r="R50" s="18">
        <f t="shared" si="1"/>
        <v>8550</v>
      </c>
      <c r="S50" s="14" t="s">
        <v>74</v>
      </c>
    </row>
    <row r="51" spans="2:19" s="11" customFormat="1" ht="48" customHeight="1" x14ac:dyDescent="0.25">
      <c r="B51" s="6">
        <v>36</v>
      </c>
      <c r="C51" s="13" t="s">
        <v>82</v>
      </c>
      <c r="D51" s="8" t="s">
        <v>43</v>
      </c>
      <c r="E51" s="8" t="s">
        <v>50</v>
      </c>
      <c r="F51" s="8" t="s">
        <v>22</v>
      </c>
      <c r="G51" s="9">
        <v>7000</v>
      </c>
      <c r="H51" s="8" t="s">
        <v>22</v>
      </c>
      <c r="I51" s="10" t="s">
        <v>22</v>
      </c>
      <c r="J51" s="8" t="s">
        <v>22</v>
      </c>
      <c r="K51" s="8" t="s">
        <v>22</v>
      </c>
      <c r="L51" s="8" t="s">
        <v>22</v>
      </c>
      <c r="M51" s="8" t="s">
        <v>22</v>
      </c>
      <c r="N51" s="8" t="s">
        <v>22</v>
      </c>
      <c r="O51" s="8" t="s">
        <v>22</v>
      </c>
      <c r="P51" s="9">
        <f t="shared" si="0"/>
        <v>7000</v>
      </c>
      <c r="Q51" s="9">
        <f t="shared" si="3"/>
        <v>350</v>
      </c>
      <c r="R51" s="9">
        <f t="shared" si="1"/>
        <v>6650</v>
      </c>
      <c r="S51" s="14" t="s">
        <v>74</v>
      </c>
    </row>
    <row r="52" spans="2:19" s="11" customFormat="1" ht="48" customHeight="1" x14ac:dyDescent="0.25">
      <c r="B52" s="6">
        <v>37</v>
      </c>
      <c r="C52" s="13" t="s">
        <v>123</v>
      </c>
      <c r="D52" s="8" t="s">
        <v>28</v>
      </c>
      <c r="E52" s="8" t="s">
        <v>124</v>
      </c>
      <c r="F52" s="8" t="s">
        <v>22</v>
      </c>
      <c r="G52" s="9">
        <v>13000</v>
      </c>
      <c r="H52" s="8" t="s">
        <v>22</v>
      </c>
      <c r="I52" s="8" t="s">
        <v>22</v>
      </c>
      <c r="J52" s="8" t="s">
        <v>22</v>
      </c>
      <c r="K52" s="8" t="s">
        <v>22</v>
      </c>
      <c r="L52" s="8" t="s">
        <v>22</v>
      </c>
      <c r="M52" s="8" t="s">
        <v>22</v>
      </c>
      <c r="N52" s="8" t="s">
        <v>22</v>
      </c>
      <c r="O52" s="8" t="s">
        <v>22</v>
      </c>
      <c r="P52" s="9">
        <f t="shared" si="0"/>
        <v>13000</v>
      </c>
      <c r="Q52" s="9">
        <f t="shared" si="3"/>
        <v>650</v>
      </c>
      <c r="R52" s="9">
        <f t="shared" si="1"/>
        <v>12350</v>
      </c>
      <c r="S52" s="14" t="s">
        <v>74</v>
      </c>
    </row>
    <row r="53" spans="2:19" s="11" customFormat="1" ht="38.1" customHeight="1" x14ac:dyDescent="0.25">
      <c r="B53" s="6">
        <v>38</v>
      </c>
      <c r="C53" s="13" t="s">
        <v>80</v>
      </c>
      <c r="D53" s="8" t="s">
        <v>30</v>
      </c>
      <c r="E53" s="8" t="s">
        <v>36</v>
      </c>
      <c r="F53" s="8" t="s">
        <v>22</v>
      </c>
      <c r="G53" s="9">
        <v>8000</v>
      </c>
      <c r="H53" s="8"/>
      <c r="I53" s="8"/>
      <c r="J53" s="8"/>
      <c r="K53" s="8"/>
      <c r="L53" s="8"/>
      <c r="M53" s="8"/>
      <c r="N53" s="8"/>
      <c r="O53" s="8"/>
      <c r="P53" s="9">
        <f t="shared" si="0"/>
        <v>8000</v>
      </c>
      <c r="Q53" s="9">
        <f t="shared" si="3"/>
        <v>400</v>
      </c>
      <c r="R53" s="9">
        <f t="shared" si="1"/>
        <v>7600</v>
      </c>
      <c r="S53" s="14" t="s">
        <v>74</v>
      </c>
    </row>
    <row r="54" spans="2:19" s="11" customFormat="1" ht="38.1" customHeight="1" x14ac:dyDescent="0.25">
      <c r="B54" s="6">
        <v>39</v>
      </c>
      <c r="C54" s="13" t="s">
        <v>107</v>
      </c>
      <c r="D54" s="8" t="s">
        <v>30</v>
      </c>
      <c r="E54" s="8" t="s">
        <v>56</v>
      </c>
      <c r="F54" s="8" t="s">
        <v>22</v>
      </c>
      <c r="G54" s="9">
        <v>9000</v>
      </c>
      <c r="H54" s="8" t="s">
        <v>22</v>
      </c>
      <c r="I54" s="10" t="s">
        <v>22</v>
      </c>
      <c r="J54" s="8" t="s">
        <v>22</v>
      </c>
      <c r="K54" s="8" t="s">
        <v>22</v>
      </c>
      <c r="L54" s="8" t="s">
        <v>22</v>
      </c>
      <c r="M54" s="8" t="s">
        <v>22</v>
      </c>
      <c r="N54" s="8" t="s">
        <v>22</v>
      </c>
      <c r="O54" s="8" t="s">
        <v>22</v>
      </c>
      <c r="P54" s="9">
        <f t="shared" si="0"/>
        <v>9000</v>
      </c>
      <c r="Q54" s="9">
        <f t="shared" si="3"/>
        <v>450</v>
      </c>
      <c r="R54" s="9">
        <f t="shared" si="1"/>
        <v>8550</v>
      </c>
      <c r="S54" s="14">
        <v>183</v>
      </c>
    </row>
    <row r="55" spans="2:19" s="11" customFormat="1" ht="38.1" customHeight="1" x14ac:dyDescent="0.25">
      <c r="B55" s="6">
        <v>40</v>
      </c>
      <c r="C55" s="23" t="s">
        <v>76</v>
      </c>
      <c r="D55" s="8" t="s">
        <v>30</v>
      </c>
      <c r="E55" s="8" t="s">
        <v>56</v>
      </c>
      <c r="F55" s="8" t="s">
        <v>22</v>
      </c>
      <c r="G55" s="9">
        <v>8000</v>
      </c>
      <c r="H55" s="8" t="s">
        <v>22</v>
      </c>
      <c r="I55" s="10" t="s">
        <v>22</v>
      </c>
      <c r="J55" s="8" t="s">
        <v>22</v>
      </c>
      <c r="K55" s="8" t="s">
        <v>22</v>
      </c>
      <c r="L55" s="8" t="s">
        <v>22</v>
      </c>
      <c r="M55" s="8" t="s">
        <v>22</v>
      </c>
      <c r="N55" s="8" t="s">
        <v>22</v>
      </c>
      <c r="O55" s="8" t="s">
        <v>22</v>
      </c>
      <c r="P55" s="9">
        <f t="shared" si="0"/>
        <v>8000</v>
      </c>
      <c r="Q55" s="9">
        <f t="shared" si="3"/>
        <v>400</v>
      </c>
      <c r="R55" s="9">
        <f t="shared" si="1"/>
        <v>7600</v>
      </c>
      <c r="S55" s="14">
        <v>183</v>
      </c>
    </row>
    <row r="56" spans="2:19" s="11" customFormat="1" ht="38.1" customHeight="1" x14ac:dyDescent="0.25">
      <c r="B56" s="6">
        <v>41</v>
      </c>
      <c r="C56" s="13" t="s">
        <v>106</v>
      </c>
      <c r="D56" s="8" t="s">
        <v>30</v>
      </c>
      <c r="E56" s="8" t="s">
        <v>56</v>
      </c>
      <c r="F56" s="8" t="s">
        <v>22</v>
      </c>
      <c r="G56" s="9">
        <v>7000</v>
      </c>
      <c r="H56" s="8" t="s">
        <v>22</v>
      </c>
      <c r="I56" s="10" t="s">
        <v>22</v>
      </c>
      <c r="J56" s="8" t="s">
        <v>22</v>
      </c>
      <c r="K56" s="8" t="s">
        <v>22</v>
      </c>
      <c r="L56" s="8" t="s">
        <v>22</v>
      </c>
      <c r="M56" s="8" t="s">
        <v>22</v>
      </c>
      <c r="N56" s="8" t="s">
        <v>22</v>
      </c>
      <c r="O56" s="8" t="s">
        <v>22</v>
      </c>
      <c r="P56" s="9">
        <f t="shared" si="0"/>
        <v>7000</v>
      </c>
      <c r="Q56" s="9">
        <f t="shared" si="3"/>
        <v>350</v>
      </c>
      <c r="R56" s="9">
        <f t="shared" si="1"/>
        <v>6650</v>
      </c>
      <c r="S56" s="14">
        <v>183</v>
      </c>
    </row>
    <row r="57" spans="2:19" s="11" customFormat="1" ht="38.1" customHeight="1" x14ac:dyDescent="0.25">
      <c r="B57" s="6">
        <v>42</v>
      </c>
      <c r="C57" s="13" t="s">
        <v>131</v>
      </c>
      <c r="D57" s="8" t="s">
        <v>30</v>
      </c>
      <c r="E57" s="8" t="s">
        <v>75</v>
      </c>
      <c r="F57" s="8" t="s">
        <v>22</v>
      </c>
      <c r="G57" s="9">
        <v>7000</v>
      </c>
      <c r="H57" s="8" t="s">
        <v>22</v>
      </c>
      <c r="I57" s="10" t="s">
        <v>22</v>
      </c>
      <c r="J57" s="8" t="s">
        <v>22</v>
      </c>
      <c r="K57" s="8" t="s">
        <v>22</v>
      </c>
      <c r="L57" s="8" t="s">
        <v>22</v>
      </c>
      <c r="M57" s="8" t="s">
        <v>22</v>
      </c>
      <c r="N57" s="8" t="s">
        <v>22</v>
      </c>
      <c r="O57" s="8" t="s">
        <v>22</v>
      </c>
      <c r="P57" s="9">
        <f t="shared" si="0"/>
        <v>7000</v>
      </c>
      <c r="Q57" s="9">
        <f t="shared" si="3"/>
        <v>350</v>
      </c>
      <c r="R57" s="9">
        <f t="shared" si="1"/>
        <v>6650</v>
      </c>
      <c r="S57" s="14">
        <v>183</v>
      </c>
    </row>
    <row r="58" spans="2:19" s="11" customFormat="1" ht="38.1" customHeight="1" x14ac:dyDescent="0.25">
      <c r="B58" s="6">
        <v>43</v>
      </c>
      <c r="C58" s="13" t="s">
        <v>132</v>
      </c>
      <c r="D58" s="8" t="s">
        <v>30</v>
      </c>
      <c r="E58" s="8" t="s">
        <v>75</v>
      </c>
      <c r="F58" s="8" t="s">
        <v>22</v>
      </c>
      <c r="G58" s="9">
        <v>8000</v>
      </c>
      <c r="H58" s="8" t="s">
        <v>22</v>
      </c>
      <c r="I58" s="10" t="s">
        <v>22</v>
      </c>
      <c r="J58" s="8" t="s">
        <v>22</v>
      </c>
      <c r="K58" s="8" t="s">
        <v>22</v>
      </c>
      <c r="L58" s="8" t="s">
        <v>22</v>
      </c>
      <c r="M58" s="8" t="s">
        <v>22</v>
      </c>
      <c r="N58" s="8" t="s">
        <v>22</v>
      </c>
      <c r="O58" s="8" t="s">
        <v>22</v>
      </c>
      <c r="P58" s="9">
        <f t="shared" si="0"/>
        <v>8000</v>
      </c>
      <c r="Q58" s="9">
        <f t="shared" si="3"/>
        <v>400</v>
      </c>
      <c r="R58" s="9">
        <f t="shared" si="1"/>
        <v>7600</v>
      </c>
      <c r="S58" s="14">
        <v>183</v>
      </c>
    </row>
    <row r="59" spans="2:19" s="11" customFormat="1" ht="38.1" customHeight="1" x14ac:dyDescent="0.25">
      <c r="B59" s="6">
        <v>44</v>
      </c>
      <c r="C59" s="13" t="s">
        <v>133</v>
      </c>
      <c r="D59" s="8" t="s">
        <v>28</v>
      </c>
      <c r="E59" s="8" t="s">
        <v>75</v>
      </c>
      <c r="F59" s="8" t="s">
        <v>22</v>
      </c>
      <c r="G59" s="9">
        <v>13000</v>
      </c>
      <c r="H59" s="8" t="s">
        <v>22</v>
      </c>
      <c r="I59" s="10" t="s">
        <v>22</v>
      </c>
      <c r="J59" s="8" t="s">
        <v>22</v>
      </c>
      <c r="K59" s="8" t="s">
        <v>22</v>
      </c>
      <c r="L59" s="8" t="s">
        <v>22</v>
      </c>
      <c r="M59" s="8" t="s">
        <v>22</v>
      </c>
      <c r="N59" s="8" t="s">
        <v>22</v>
      </c>
      <c r="O59" s="8" t="s">
        <v>22</v>
      </c>
      <c r="P59" s="9">
        <f t="shared" si="0"/>
        <v>13000</v>
      </c>
      <c r="Q59" s="9">
        <f t="shared" si="3"/>
        <v>650</v>
      </c>
      <c r="R59" s="9">
        <f t="shared" si="1"/>
        <v>12350</v>
      </c>
      <c r="S59" s="14">
        <v>183</v>
      </c>
    </row>
    <row r="60" spans="2:19" s="11" customFormat="1" ht="38.1" customHeight="1" x14ac:dyDescent="0.25">
      <c r="B60" s="6">
        <v>45</v>
      </c>
      <c r="C60" s="13" t="s">
        <v>134</v>
      </c>
      <c r="D60" s="8" t="s">
        <v>28</v>
      </c>
      <c r="E60" s="8" t="s">
        <v>75</v>
      </c>
      <c r="F60" s="8" t="s">
        <v>22</v>
      </c>
      <c r="G60" s="9">
        <v>13000</v>
      </c>
      <c r="H60" s="8"/>
      <c r="I60" s="8"/>
      <c r="J60" s="8"/>
      <c r="K60" s="8"/>
      <c r="L60" s="8"/>
      <c r="M60" s="8"/>
      <c r="N60" s="8"/>
      <c r="O60" s="8"/>
      <c r="P60" s="9">
        <f t="shared" si="0"/>
        <v>13000</v>
      </c>
      <c r="Q60" s="9">
        <f t="shared" si="3"/>
        <v>650</v>
      </c>
      <c r="R60" s="9">
        <f t="shared" si="1"/>
        <v>12350</v>
      </c>
      <c r="S60" s="14">
        <v>183</v>
      </c>
    </row>
    <row r="61" spans="2:19" s="11" customFormat="1" ht="38.1" customHeight="1" x14ac:dyDescent="0.25">
      <c r="B61" s="6">
        <v>46</v>
      </c>
      <c r="C61" s="13" t="s">
        <v>88</v>
      </c>
      <c r="D61" s="8" t="s">
        <v>30</v>
      </c>
      <c r="E61" s="8" t="s">
        <v>56</v>
      </c>
      <c r="F61" s="8" t="s">
        <v>22</v>
      </c>
      <c r="G61" s="9">
        <v>8000</v>
      </c>
      <c r="H61" s="8"/>
      <c r="I61" s="8"/>
      <c r="J61" s="8"/>
      <c r="K61" s="8"/>
      <c r="L61" s="8"/>
      <c r="M61" s="8"/>
      <c r="N61" s="8"/>
      <c r="O61" s="8"/>
      <c r="P61" s="9">
        <f t="shared" si="0"/>
        <v>8000</v>
      </c>
      <c r="Q61" s="9">
        <f t="shared" si="3"/>
        <v>400</v>
      </c>
      <c r="R61" s="9">
        <f t="shared" si="1"/>
        <v>7600</v>
      </c>
      <c r="S61" s="14">
        <v>183</v>
      </c>
    </row>
    <row r="62" spans="2:19" s="11" customFormat="1" ht="38.1" customHeight="1" x14ac:dyDescent="0.25">
      <c r="B62" s="6">
        <v>47</v>
      </c>
      <c r="C62" s="13" t="s">
        <v>55</v>
      </c>
      <c r="D62" s="8" t="s">
        <v>30</v>
      </c>
      <c r="E62" s="8" t="s">
        <v>56</v>
      </c>
      <c r="F62" s="8" t="s">
        <v>22</v>
      </c>
      <c r="G62" s="9">
        <v>8000</v>
      </c>
      <c r="H62" s="8"/>
      <c r="I62" s="8"/>
      <c r="J62" s="8"/>
      <c r="K62" s="8"/>
      <c r="L62" s="8"/>
      <c r="M62" s="8"/>
      <c r="N62" s="8"/>
      <c r="O62" s="8"/>
      <c r="P62" s="9">
        <f t="shared" si="0"/>
        <v>8000</v>
      </c>
      <c r="Q62" s="9">
        <f t="shared" si="3"/>
        <v>400</v>
      </c>
      <c r="R62" s="9">
        <f t="shared" si="1"/>
        <v>7600</v>
      </c>
      <c r="S62" s="14">
        <v>183</v>
      </c>
    </row>
    <row r="63" spans="2:19" s="11" customFormat="1" ht="38.1" customHeight="1" x14ac:dyDescent="0.25">
      <c r="B63" s="6">
        <v>48</v>
      </c>
      <c r="C63" s="13" t="s">
        <v>144</v>
      </c>
      <c r="D63" s="8" t="s">
        <v>28</v>
      </c>
      <c r="E63" s="8" t="s">
        <v>56</v>
      </c>
      <c r="F63" s="8" t="s">
        <v>22</v>
      </c>
      <c r="G63" s="9">
        <v>14000</v>
      </c>
      <c r="H63" s="8"/>
      <c r="I63" s="8"/>
      <c r="J63" s="8"/>
      <c r="K63" s="8"/>
      <c r="L63" s="8"/>
      <c r="M63" s="8"/>
      <c r="N63" s="8"/>
      <c r="O63" s="8"/>
      <c r="P63" s="9">
        <f t="shared" si="0"/>
        <v>14000</v>
      </c>
      <c r="Q63" s="9">
        <f t="shared" si="3"/>
        <v>700</v>
      </c>
      <c r="R63" s="9">
        <f t="shared" si="1"/>
        <v>13300</v>
      </c>
      <c r="S63" s="14">
        <v>183</v>
      </c>
    </row>
    <row r="64" spans="2:19" s="11" customFormat="1" ht="38.1" customHeight="1" x14ac:dyDescent="0.25">
      <c r="B64" s="6">
        <v>49</v>
      </c>
      <c r="C64" s="23" t="s">
        <v>105</v>
      </c>
      <c r="D64" s="8" t="s">
        <v>30</v>
      </c>
      <c r="E64" s="8" t="s">
        <v>50</v>
      </c>
      <c r="F64" s="8" t="s">
        <v>22</v>
      </c>
      <c r="G64" s="9">
        <v>9000</v>
      </c>
      <c r="H64" s="8" t="s">
        <v>22</v>
      </c>
      <c r="I64" s="10" t="s">
        <v>22</v>
      </c>
      <c r="J64" s="8" t="s">
        <v>22</v>
      </c>
      <c r="K64" s="8" t="s">
        <v>22</v>
      </c>
      <c r="L64" s="8" t="s">
        <v>22</v>
      </c>
      <c r="M64" s="8" t="s">
        <v>22</v>
      </c>
      <c r="N64" s="8" t="s">
        <v>22</v>
      </c>
      <c r="O64" s="8" t="s">
        <v>22</v>
      </c>
      <c r="P64" s="9">
        <f t="shared" si="0"/>
        <v>9000</v>
      </c>
      <c r="Q64" s="9">
        <f t="shared" si="3"/>
        <v>450</v>
      </c>
      <c r="R64" s="9">
        <f t="shared" si="1"/>
        <v>8550</v>
      </c>
      <c r="S64" s="14">
        <v>183</v>
      </c>
    </row>
    <row r="65" spans="2:19" s="11" customFormat="1" ht="38.1" customHeight="1" x14ac:dyDescent="0.25">
      <c r="B65" s="6">
        <v>50</v>
      </c>
      <c r="C65" s="23" t="s">
        <v>85</v>
      </c>
      <c r="D65" s="8" t="s">
        <v>28</v>
      </c>
      <c r="E65" s="8" t="s">
        <v>137</v>
      </c>
      <c r="F65" s="8" t="s">
        <v>22</v>
      </c>
      <c r="G65" s="9">
        <v>16000</v>
      </c>
      <c r="H65" s="8" t="s">
        <v>22</v>
      </c>
      <c r="I65" s="10" t="s">
        <v>22</v>
      </c>
      <c r="J65" s="8" t="s">
        <v>22</v>
      </c>
      <c r="K65" s="8" t="s">
        <v>22</v>
      </c>
      <c r="L65" s="8" t="s">
        <v>22</v>
      </c>
      <c r="M65" s="8" t="s">
        <v>22</v>
      </c>
      <c r="N65" s="8" t="s">
        <v>22</v>
      </c>
      <c r="O65" s="8" t="s">
        <v>22</v>
      </c>
      <c r="P65" s="9">
        <f t="shared" si="0"/>
        <v>16000</v>
      </c>
      <c r="Q65" s="9">
        <f t="shared" si="3"/>
        <v>800</v>
      </c>
      <c r="R65" s="9">
        <f t="shared" si="1"/>
        <v>15200</v>
      </c>
      <c r="S65" s="14">
        <v>184</v>
      </c>
    </row>
    <row r="66" spans="2:19" s="11" customFormat="1" ht="38.1" customHeight="1" x14ac:dyDescent="0.25">
      <c r="B66" s="6">
        <v>51</v>
      </c>
      <c r="C66" s="23" t="s">
        <v>128</v>
      </c>
      <c r="D66" s="8" t="s">
        <v>28</v>
      </c>
      <c r="E66" s="8" t="s">
        <v>129</v>
      </c>
      <c r="F66" s="8" t="s">
        <v>22</v>
      </c>
      <c r="G66" s="9">
        <v>13000</v>
      </c>
      <c r="H66" s="8" t="s">
        <v>22</v>
      </c>
      <c r="I66" s="10" t="s">
        <v>22</v>
      </c>
      <c r="J66" s="8" t="s">
        <v>22</v>
      </c>
      <c r="K66" s="8" t="s">
        <v>22</v>
      </c>
      <c r="L66" s="8" t="s">
        <v>22</v>
      </c>
      <c r="M66" s="8" t="s">
        <v>22</v>
      </c>
      <c r="N66" s="8" t="s">
        <v>22</v>
      </c>
      <c r="O66" s="8" t="s">
        <v>22</v>
      </c>
      <c r="P66" s="9">
        <f t="shared" si="0"/>
        <v>13000</v>
      </c>
      <c r="Q66" s="9">
        <f t="shared" si="3"/>
        <v>650</v>
      </c>
      <c r="R66" s="9">
        <f t="shared" si="1"/>
        <v>12350</v>
      </c>
      <c r="S66" s="14">
        <v>184</v>
      </c>
    </row>
    <row r="67" spans="2:19" s="11" customFormat="1" ht="38.1" customHeight="1" x14ac:dyDescent="0.25">
      <c r="B67" s="6">
        <v>52</v>
      </c>
      <c r="C67" s="23" t="s">
        <v>109</v>
      </c>
      <c r="D67" s="8" t="s">
        <v>28</v>
      </c>
      <c r="E67" s="8" t="s">
        <v>36</v>
      </c>
      <c r="F67" s="8" t="s">
        <v>22</v>
      </c>
      <c r="G67" s="9">
        <v>12000</v>
      </c>
      <c r="H67" s="8" t="s">
        <v>22</v>
      </c>
      <c r="I67" s="10" t="s">
        <v>22</v>
      </c>
      <c r="J67" s="8" t="s">
        <v>22</v>
      </c>
      <c r="K67" s="8" t="s">
        <v>22</v>
      </c>
      <c r="L67" s="8" t="s">
        <v>22</v>
      </c>
      <c r="M67" s="8" t="s">
        <v>22</v>
      </c>
      <c r="N67" s="8" t="s">
        <v>22</v>
      </c>
      <c r="O67" s="8" t="s">
        <v>22</v>
      </c>
      <c r="P67" s="9">
        <f t="shared" si="0"/>
        <v>12000</v>
      </c>
      <c r="Q67" s="9">
        <f t="shared" si="3"/>
        <v>600</v>
      </c>
      <c r="R67" s="9">
        <f t="shared" si="1"/>
        <v>11400</v>
      </c>
      <c r="S67" s="14">
        <v>188</v>
      </c>
    </row>
    <row r="68" spans="2:19" s="11" customFormat="1" ht="38.1" customHeight="1" x14ac:dyDescent="0.25">
      <c r="B68" s="6">
        <v>53</v>
      </c>
      <c r="C68" s="23" t="s">
        <v>135</v>
      </c>
      <c r="D68" s="8" t="s">
        <v>28</v>
      </c>
      <c r="E68" s="8" t="s">
        <v>48</v>
      </c>
      <c r="F68" s="8" t="s">
        <v>22</v>
      </c>
      <c r="G68" s="9">
        <v>13000</v>
      </c>
      <c r="H68" s="8"/>
      <c r="I68" s="10"/>
      <c r="J68" s="8"/>
      <c r="K68" s="8"/>
      <c r="L68" s="8"/>
      <c r="M68" s="8"/>
      <c r="N68" s="8"/>
      <c r="O68" s="8"/>
      <c r="P68" s="9">
        <f t="shared" si="0"/>
        <v>13000</v>
      </c>
      <c r="Q68" s="9">
        <f t="shared" si="3"/>
        <v>650</v>
      </c>
      <c r="R68" s="9">
        <f t="shared" si="1"/>
        <v>12350</v>
      </c>
      <c r="S68" s="14">
        <v>188</v>
      </c>
    </row>
    <row r="69" spans="2:19" s="11" customFormat="1" ht="38.1" customHeight="1" x14ac:dyDescent="0.25">
      <c r="B69" s="6">
        <v>54</v>
      </c>
      <c r="C69" s="23" t="s">
        <v>145</v>
      </c>
      <c r="D69" s="8" t="s">
        <v>28</v>
      </c>
      <c r="E69" s="8" t="s">
        <v>53</v>
      </c>
      <c r="F69" s="8" t="s">
        <v>22</v>
      </c>
      <c r="G69" s="9">
        <v>13000</v>
      </c>
      <c r="H69" s="8" t="s">
        <v>22</v>
      </c>
      <c r="I69" s="10" t="s">
        <v>22</v>
      </c>
      <c r="J69" s="8" t="s">
        <v>22</v>
      </c>
      <c r="K69" s="8" t="s">
        <v>22</v>
      </c>
      <c r="L69" s="8" t="s">
        <v>22</v>
      </c>
      <c r="M69" s="8" t="s">
        <v>22</v>
      </c>
      <c r="N69" s="8" t="s">
        <v>22</v>
      </c>
      <c r="O69" s="8" t="s">
        <v>22</v>
      </c>
      <c r="P69" s="9">
        <f t="shared" si="0"/>
        <v>13000</v>
      </c>
      <c r="Q69" s="9">
        <f t="shared" si="3"/>
        <v>650</v>
      </c>
      <c r="R69" s="9">
        <f t="shared" si="1"/>
        <v>12350</v>
      </c>
      <c r="S69" s="14">
        <v>188</v>
      </c>
    </row>
    <row r="70" spans="2:19" s="11" customFormat="1" ht="38.1" customHeight="1" x14ac:dyDescent="0.25">
      <c r="B70" s="6">
        <v>55</v>
      </c>
      <c r="C70" s="23" t="s">
        <v>108</v>
      </c>
      <c r="D70" s="8" t="s">
        <v>30</v>
      </c>
      <c r="E70" s="8" t="s">
        <v>53</v>
      </c>
      <c r="F70" s="8" t="s">
        <v>22</v>
      </c>
      <c r="G70" s="9">
        <v>8000</v>
      </c>
      <c r="H70" s="8" t="s">
        <v>22</v>
      </c>
      <c r="I70" s="10" t="s">
        <v>22</v>
      </c>
      <c r="J70" s="8" t="s">
        <v>22</v>
      </c>
      <c r="K70" s="8" t="s">
        <v>22</v>
      </c>
      <c r="L70" s="8" t="s">
        <v>22</v>
      </c>
      <c r="M70" s="8" t="s">
        <v>22</v>
      </c>
      <c r="N70" s="8" t="s">
        <v>22</v>
      </c>
      <c r="O70" s="8" t="s">
        <v>22</v>
      </c>
      <c r="P70" s="9">
        <f t="shared" si="0"/>
        <v>8000</v>
      </c>
      <c r="Q70" s="9">
        <f t="shared" si="3"/>
        <v>400</v>
      </c>
      <c r="R70" s="9">
        <f t="shared" si="1"/>
        <v>7600</v>
      </c>
      <c r="S70" s="14">
        <v>188</v>
      </c>
    </row>
    <row r="71" spans="2:19" s="11" customFormat="1" ht="38.1" customHeight="1" x14ac:dyDescent="0.25">
      <c r="B71" s="6">
        <v>56</v>
      </c>
      <c r="C71" s="23" t="s">
        <v>35</v>
      </c>
      <c r="D71" s="8" t="s">
        <v>30</v>
      </c>
      <c r="E71" s="8" t="s">
        <v>36</v>
      </c>
      <c r="F71" s="8" t="s">
        <v>22</v>
      </c>
      <c r="G71" s="9">
        <v>7500</v>
      </c>
      <c r="H71" s="8" t="s">
        <v>22</v>
      </c>
      <c r="I71" s="10" t="s">
        <v>22</v>
      </c>
      <c r="J71" s="8" t="s">
        <v>22</v>
      </c>
      <c r="K71" s="8" t="s">
        <v>22</v>
      </c>
      <c r="L71" s="8" t="s">
        <v>22</v>
      </c>
      <c r="M71" s="8" t="s">
        <v>22</v>
      </c>
      <c r="N71" s="8" t="s">
        <v>22</v>
      </c>
      <c r="O71" s="8" t="s">
        <v>22</v>
      </c>
      <c r="P71" s="9">
        <f t="shared" si="0"/>
        <v>7500</v>
      </c>
      <c r="Q71" s="9">
        <v>1779.11</v>
      </c>
      <c r="R71" s="9">
        <f t="shared" si="1"/>
        <v>5720.89</v>
      </c>
      <c r="S71" s="14">
        <v>189</v>
      </c>
    </row>
    <row r="72" spans="2:19" s="11" customFormat="1" ht="38.1" customHeight="1" x14ac:dyDescent="0.25">
      <c r="B72" s="6">
        <v>57</v>
      </c>
      <c r="C72" s="23" t="s">
        <v>58</v>
      </c>
      <c r="D72" s="8" t="s">
        <v>28</v>
      </c>
      <c r="E72" s="8" t="s">
        <v>36</v>
      </c>
      <c r="F72" s="8" t="s">
        <v>22</v>
      </c>
      <c r="G72" s="9">
        <v>8000</v>
      </c>
      <c r="H72" s="8" t="s">
        <v>22</v>
      </c>
      <c r="I72" s="10" t="s">
        <v>22</v>
      </c>
      <c r="J72" s="8" t="s">
        <v>22</v>
      </c>
      <c r="K72" s="8" t="s">
        <v>22</v>
      </c>
      <c r="L72" s="8" t="s">
        <v>22</v>
      </c>
      <c r="M72" s="8" t="s">
        <v>22</v>
      </c>
      <c r="N72" s="8" t="s">
        <v>22</v>
      </c>
      <c r="O72" s="8" t="s">
        <v>22</v>
      </c>
      <c r="P72" s="9">
        <f t="shared" si="0"/>
        <v>8000</v>
      </c>
      <c r="Q72" s="9">
        <f t="shared" ref="Q72:Q103" si="4">P72*0.05</f>
        <v>400</v>
      </c>
      <c r="R72" s="9">
        <f t="shared" si="1"/>
        <v>7600</v>
      </c>
      <c r="S72" s="14">
        <v>189</v>
      </c>
    </row>
    <row r="73" spans="2:19" s="11" customFormat="1" ht="38.1" customHeight="1" x14ac:dyDescent="0.25">
      <c r="B73" s="6">
        <v>58</v>
      </c>
      <c r="C73" s="23" t="s">
        <v>71</v>
      </c>
      <c r="D73" s="8" t="s">
        <v>97</v>
      </c>
      <c r="E73" s="8" t="s">
        <v>29</v>
      </c>
      <c r="F73" s="8" t="s">
        <v>22</v>
      </c>
      <c r="G73" s="9">
        <v>9000</v>
      </c>
      <c r="H73" s="8" t="s">
        <v>22</v>
      </c>
      <c r="I73" s="10" t="s">
        <v>22</v>
      </c>
      <c r="J73" s="8" t="s">
        <v>22</v>
      </c>
      <c r="K73" s="8" t="s">
        <v>22</v>
      </c>
      <c r="L73" s="8" t="s">
        <v>22</v>
      </c>
      <c r="M73" s="8" t="s">
        <v>22</v>
      </c>
      <c r="N73" s="8" t="s">
        <v>22</v>
      </c>
      <c r="O73" s="8" t="s">
        <v>22</v>
      </c>
      <c r="P73" s="9">
        <f t="shared" si="0"/>
        <v>9000</v>
      </c>
      <c r="Q73" s="9">
        <f t="shared" si="4"/>
        <v>450</v>
      </c>
      <c r="R73" s="9">
        <f t="shared" si="1"/>
        <v>8550</v>
      </c>
      <c r="S73" s="14">
        <v>189</v>
      </c>
    </row>
    <row r="74" spans="2:19" s="11" customFormat="1" ht="38.1" customHeight="1" x14ac:dyDescent="0.25">
      <c r="B74" s="6">
        <v>59</v>
      </c>
      <c r="C74" s="23" t="s">
        <v>146</v>
      </c>
      <c r="D74" s="8" t="s">
        <v>97</v>
      </c>
      <c r="E74" s="8" t="s">
        <v>36</v>
      </c>
      <c r="F74" s="8" t="s">
        <v>22</v>
      </c>
      <c r="G74" s="9">
        <v>7000</v>
      </c>
      <c r="H74" s="8" t="s">
        <v>22</v>
      </c>
      <c r="I74" s="10" t="s">
        <v>22</v>
      </c>
      <c r="J74" s="8" t="s">
        <v>22</v>
      </c>
      <c r="K74" s="8" t="s">
        <v>22</v>
      </c>
      <c r="L74" s="8" t="s">
        <v>22</v>
      </c>
      <c r="M74" s="8" t="s">
        <v>22</v>
      </c>
      <c r="N74" s="8" t="s">
        <v>22</v>
      </c>
      <c r="O74" s="8" t="s">
        <v>22</v>
      </c>
      <c r="P74" s="9">
        <f t="shared" si="0"/>
        <v>7000</v>
      </c>
      <c r="Q74" s="9">
        <f t="shared" si="4"/>
        <v>350</v>
      </c>
      <c r="R74" s="9">
        <f t="shared" si="1"/>
        <v>6650</v>
      </c>
      <c r="S74" s="14">
        <v>189</v>
      </c>
    </row>
    <row r="75" spans="2:19" s="11" customFormat="1" ht="38.1" customHeight="1" x14ac:dyDescent="0.25">
      <c r="B75" s="6">
        <v>60</v>
      </c>
      <c r="C75" s="23" t="s">
        <v>81</v>
      </c>
      <c r="D75" s="8" t="s">
        <v>30</v>
      </c>
      <c r="E75" s="8" t="s">
        <v>53</v>
      </c>
      <c r="F75" s="8" t="s">
        <v>22</v>
      </c>
      <c r="G75" s="9">
        <v>8000</v>
      </c>
      <c r="H75" s="8" t="s">
        <v>22</v>
      </c>
      <c r="I75" s="10" t="s">
        <v>22</v>
      </c>
      <c r="J75" s="8" t="s">
        <v>22</v>
      </c>
      <c r="K75" s="8" t="s">
        <v>22</v>
      </c>
      <c r="L75" s="8" t="s">
        <v>22</v>
      </c>
      <c r="M75" s="8" t="s">
        <v>22</v>
      </c>
      <c r="N75" s="8" t="s">
        <v>22</v>
      </c>
      <c r="O75" s="8" t="s">
        <v>22</v>
      </c>
      <c r="P75" s="9">
        <f t="shared" si="0"/>
        <v>8000</v>
      </c>
      <c r="Q75" s="9">
        <f t="shared" si="4"/>
        <v>400</v>
      </c>
      <c r="R75" s="9">
        <f t="shared" si="1"/>
        <v>7600</v>
      </c>
      <c r="S75" s="14">
        <v>189</v>
      </c>
    </row>
    <row r="76" spans="2:19" s="11" customFormat="1" ht="38.1" customHeight="1" x14ac:dyDescent="0.25">
      <c r="B76" s="6">
        <v>61</v>
      </c>
      <c r="C76" s="23" t="s">
        <v>73</v>
      </c>
      <c r="D76" s="8" t="s">
        <v>28</v>
      </c>
      <c r="E76" s="8" t="s">
        <v>121</v>
      </c>
      <c r="F76" s="8" t="s">
        <v>22</v>
      </c>
      <c r="G76" s="9">
        <v>13000</v>
      </c>
      <c r="H76" s="8" t="s">
        <v>22</v>
      </c>
      <c r="I76" s="10" t="s">
        <v>22</v>
      </c>
      <c r="J76" s="8" t="s">
        <v>22</v>
      </c>
      <c r="K76" s="8" t="s">
        <v>22</v>
      </c>
      <c r="L76" s="8" t="s">
        <v>22</v>
      </c>
      <c r="M76" s="8" t="s">
        <v>22</v>
      </c>
      <c r="N76" s="8" t="s">
        <v>22</v>
      </c>
      <c r="O76" s="8" t="s">
        <v>22</v>
      </c>
      <c r="P76" s="9">
        <f t="shared" si="0"/>
        <v>13000</v>
      </c>
      <c r="Q76" s="9">
        <f t="shared" si="4"/>
        <v>650</v>
      </c>
      <c r="R76" s="9">
        <f t="shared" si="1"/>
        <v>12350</v>
      </c>
      <c r="S76" s="14">
        <v>189</v>
      </c>
    </row>
    <row r="77" spans="2:19" s="11" customFormat="1" ht="38.1" customHeight="1" x14ac:dyDescent="0.25">
      <c r="B77" s="6">
        <v>62</v>
      </c>
      <c r="C77" s="23" t="s">
        <v>83</v>
      </c>
      <c r="D77" s="8" t="s">
        <v>43</v>
      </c>
      <c r="E77" s="8" t="s">
        <v>62</v>
      </c>
      <c r="F77" s="8" t="s">
        <v>22</v>
      </c>
      <c r="G77" s="9">
        <v>8000</v>
      </c>
      <c r="H77" s="8" t="s">
        <v>22</v>
      </c>
      <c r="I77" s="10" t="s">
        <v>22</v>
      </c>
      <c r="J77" s="8" t="s">
        <v>22</v>
      </c>
      <c r="K77" s="8" t="s">
        <v>22</v>
      </c>
      <c r="L77" s="8" t="s">
        <v>22</v>
      </c>
      <c r="M77" s="8" t="s">
        <v>22</v>
      </c>
      <c r="N77" s="8" t="s">
        <v>22</v>
      </c>
      <c r="O77" s="8" t="s">
        <v>22</v>
      </c>
      <c r="P77" s="9">
        <f t="shared" si="0"/>
        <v>8000</v>
      </c>
      <c r="Q77" s="9">
        <f t="shared" si="4"/>
        <v>400</v>
      </c>
      <c r="R77" s="9">
        <f t="shared" si="1"/>
        <v>7600</v>
      </c>
      <c r="S77" s="14">
        <v>189</v>
      </c>
    </row>
    <row r="78" spans="2:19" s="11" customFormat="1" ht="38.1" customHeight="1" x14ac:dyDescent="0.25">
      <c r="B78" s="6">
        <v>63</v>
      </c>
      <c r="C78" s="23" t="s">
        <v>79</v>
      </c>
      <c r="D78" s="8" t="s">
        <v>30</v>
      </c>
      <c r="E78" s="8" t="s">
        <v>36</v>
      </c>
      <c r="F78" s="8" t="s">
        <v>22</v>
      </c>
      <c r="G78" s="9">
        <v>8000</v>
      </c>
      <c r="H78" s="8" t="s">
        <v>22</v>
      </c>
      <c r="I78" s="10" t="s">
        <v>22</v>
      </c>
      <c r="J78" s="8" t="s">
        <v>22</v>
      </c>
      <c r="K78" s="8" t="s">
        <v>22</v>
      </c>
      <c r="L78" s="8" t="s">
        <v>22</v>
      </c>
      <c r="M78" s="8" t="s">
        <v>22</v>
      </c>
      <c r="N78" s="8" t="s">
        <v>22</v>
      </c>
      <c r="O78" s="8" t="s">
        <v>22</v>
      </c>
      <c r="P78" s="9">
        <f t="shared" si="0"/>
        <v>8000</v>
      </c>
      <c r="Q78" s="9">
        <f t="shared" si="4"/>
        <v>400</v>
      </c>
      <c r="R78" s="9">
        <f t="shared" si="1"/>
        <v>7600</v>
      </c>
      <c r="S78" s="14">
        <v>189</v>
      </c>
    </row>
    <row r="79" spans="2:19" s="11" customFormat="1" ht="38.1" customHeight="1" x14ac:dyDescent="0.25">
      <c r="B79" s="6">
        <v>64</v>
      </c>
      <c r="C79" s="23" t="s">
        <v>68</v>
      </c>
      <c r="D79" s="8" t="s">
        <v>28</v>
      </c>
      <c r="E79" s="8" t="s">
        <v>36</v>
      </c>
      <c r="F79" s="8" t="s">
        <v>22</v>
      </c>
      <c r="G79" s="9">
        <v>12000</v>
      </c>
      <c r="H79" s="8" t="s">
        <v>22</v>
      </c>
      <c r="I79" s="10" t="s">
        <v>22</v>
      </c>
      <c r="J79" s="8" t="s">
        <v>22</v>
      </c>
      <c r="K79" s="8" t="s">
        <v>22</v>
      </c>
      <c r="L79" s="8" t="s">
        <v>22</v>
      </c>
      <c r="M79" s="8" t="s">
        <v>22</v>
      </c>
      <c r="N79" s="8" t="s">
        <v>22</v>
      </c>
      <c r="O79" s="8" t="s">
        <v>22</v>
      </c>
      <c r="P79" s="9">
        <f t="shared" si="0"/>
        <v>12000</v>
      </c>
      <c r="Q79" s="9">
        <f t="shared" si="4"/>
        <v>600</v>
      </c>
      <c r="R79" s="9">
        <f t="shared" si="1"/>
        <v>11400</v>
      </c>
      <c r="S79" s="14">
        <v>189</v>
      </c>
    </row>
    <row r="80" spans="2:19" s="11" customFormat="1" ht="38.1" customHeight="1" x14ac:dyDescent="0.25">
      <c r="B80" s="6">
        <v>65</v>
      </c>
      <c r="C80" s="23" t="s">
        <v>69</v>
      </c>
      <c r="D80" s="8" t="s">
        <v>30</v>
      </c>
      <c r="E80" s="8" t="s">
        <v>29</v>
      </c>
      <c r="F80" s="8" t="s">
        <v>22</v>
      </c>
      <c r="G80" s="9">
        <v>7000</v>
      </c>
      <c r="H80" s="8" t="s">
        <v>22</v>
      </c>
      <c r="I80" s="10" t="s">
        <v>22</v>
      </c>
      <c r="J80" s="8" t="s">
        <v>22</v>
      </c>
      <c r="K80" s="8" t="s">
        <v>22</v>
      </c>
      <c r="L80" s="8" t="s">
        <v>22</v>
      </c>
      <c r="M80" s="8" t="s">
        <v>22</v>
      </c>
      <c r="N80" s="8" t="s">
        <v>22</v>
      </c>
      <c r="O80" s="8" t="s">
        <v>22</v>
      </c>
      <c r="P80" s="9">
        <f t="shared" si="0"/>
        <v>7000</v>
      </c>
      <c r="Q80" s="9">
        <f t="shared" si="4"/>
        <v>350</v>
      </c>
      <c r="R80" s="9">
        <f t="shared" si="1"/>
        <v>6650</v>
      </c>
      <c r="S80" s="14">
        <v>189</v>
      </c>
    </row>
    <row r="81" spans="2:19" s="11" customFormat="1" ht="38.1" customHeight="1" x14ac:dyDescent="0.25">
      <c r="B81" s="6">
        <v>66</v>
      </c>
      <c r="C81" s="23" t="s">
        <v>84</v>
      </c>
      <c r="D81" s="8" t="s">
        <v>28</v>
      </c>
      <c r="E81" s="8" t="s">
        <v>92</v>
      </c>
      <c r="F81" s="8" t="s">
        <v>22</v>
      </c>
      <c r="G81" s="9">
        <v>12000</v>
      </c>
      <c r="H81" s="8" t="s">
        <v>22</v>
      </c>
      <c r="I81" s="10" t="s">
        <v>22</v>
      </c>
      <c r="J81" s="8" t="s">
        <v>22</v>
      </c>
      <c r="K81" s="8" t="s">
        <v>22</v>
      </c>
      <c r="L81" s="8" t="s">
        <v>22</v>
      </c>
      <c r="M81" s="8" t="s">
        <v>22</v>
      </c>
      <c r="N81" s="8" t="s">
        <v>22</v>
      </c>
      <c r="O81" s="8" t="s">
        <v>22</v>
      </c>
      <c r="P81" s="9">
        <f t="shared" si="0"/>
        <v>12000</v>
      </c>
      <c r="Q81" s="9">
        <f t="shared" si="4"/>
        <v>600</v>
      </c>
      <c r="R81" s="9">
        <f t="shared" si="1"/>
        <v>11400</v>
      </c>
      <c r="S81" s="14">
        <v>189</v>
      </c>
    </row>
    <row r="82" spans="2:19" s="11" customFormat="1" ht="38.1" customHeight="1" x14ac:dyDescent="0.25">
      <c r="B82" s="6">
        <v>67</v>
      </c>
      <c r="C82" s="23" t="s">
        <v>66</v>
      </c>
      <c r="D82" s="8" t="s">
        <v>30</v>
      </c>
      <c r="E82" s="8" t="s">
        <v>138</v>
      </c>
      <c r="F82" s="8" t="s">
        <v>22</v>
      </c>
      <c r="G82" s="9">
        <v>8000</v>
      </c>
      <c r="H82" s="8" t="s">
        <v>22</v>
      </c>
      <c r="I82" s="10" t="s">
        <v>22</v>
      </c>
      <c r="J82" s="8" t="s">
        <v>22</v>
      </c>
      <c r="K82" s="8" t="s">
        <v>22</v>
      </c>
      <c r="L82" s="8" t="s">
        <v>22</v>
      </c>
      <c r="M82" s="8" t="s">
        <v>22</v>
      </c>
      <c r="N82" s="8" t="s">
        <v>22</v>
      </c>
      <c r="O82" s="8" t="s">
        <v>22</v>
      </c>
      <c r="P82" s="9">
        <f t="shared" si="0"/>
        <v>8000</v>
      </c>
      <c r="Q82" s="9">
        <f t="shared" si="4"/>
        <v>400</v>
      </c>
      <c r="R82" s="9">
        <f t="shared" si="1"/>
        <v>7600</v>
      </c>
      <c r="S82" s="14">
        <v>189</v>
      </c>
    </row>
    <row r="83" spans="2:19" s="11" customFormat="1" ht="38.1" customHeight="1" x14ac:dyDescent="0.25">
      <c r="B83" s="6">
        <v>68</v>
      </c>
      <c r="C83" s="23" t="s">
        <v>110</v>
      </c>
      <c r="D83" s="8" t="s">
        <v>30</v>
      </c>
      <c r="E83" s="8" t="s">
        <v>38</v>
      </c>
      <c r="F83" s="8" t="s">
        <v>22</v>
      </c>
      <c r="G83" s="9">
        <v>6000</v>
      </c>
      <c r="H83" s="8" t="s">
        <v>22</v>
      </c>
      <c r="I83" s="10" t="s">
        <v>22</v>
      </c>
      <c r="J83" s="8" t="s">
        <v>22</v>
      </c>
      <c r="K83" s="8" t="s">
        <v>22</v>
      </c>
      <c r="L83" s="8" t="s">
        <v>22</v>
      </c>
      <c r="M83" s="8" t="s">
        <v>22</v>
      </c>
      <c r="N83" s="8" t="s">
        <v>22</v>
      </c>
      <c r="O83" s="8" t="s">
        <v>22</v>
      </c>
      <c r="P83" s="9">
        <f t="shared" ref="P83:P103" si="5">G83</f>
        <v>6000</v>
      </c>
      <c r="Q83" s="9">
        <f t="shared" si="4"/>
        <v>300</v>
      </c>
      <c r="R83" s="9">
        <f t="shared" ref="R83:R103" si="6">P83-Q83</f>
        <v>5700</v>
      </c>
      <c r="S83" s="14">
        <v>189</v>
      </c>
    </row>
    <row r="84" spans="2:19" s="11" customFormat="1" ht="38.1" customHeight="1" x14ac:dyDescent="0.25">
      <c r="B84" s="6">
        <v>69</v>
      </c>
      <c r="C84" s="23" t="s">
        <v>61</v>
      </c>
      <c r="D84" s="8" t="s">
        <v>30</v>
      </c>
      <c r="E84" s="8" t="s">
        <v>62</v>
      </c>
      <c r="F84" s="8" t="s">
        <v>22</v>
      </c>
      <c r="G84" s="9">
        <v>8000</v>
      </c>
      <c r="H84" s="8" t="s">
        <v>22</v>
      </c>
      <c r="I84" s="10" t="s">
        <v>22</v>
      </c>
      <c r="J84" s="8" t="s">
        <v>22</v>
      </c>
      <c r="K84" s="8" t="s">
        <v>22</v>
      </c>
      <c r="L84" s="8" t="s">
        <v>22</v>
      </c>
      <c r="M84" s="8" t="s">
        <v>22</v>
      </c>
      <c r="N84" s="8" t="s">
        <v>22</v>
      </c>
      <c r="O84" s="8" t="s">
        <v>22</v>
      </c>
      <c r="P84" s="9">
        <f t="shared" si="5"/>
        <v>8000</v>
      </c>
      <c r="Q84" s="9">
        <f t="shared" si="4"/>
        <v>400</v>
      </c>
      <c r="R84" s="9">
        <f t="shared" si="6"/>
        <v>7600</v>
      </c>
      <c r="S84" s="14">
        <v>189</v>
      </c>
    </row>
    <row r="85" spans="2:19" s="11" customFormat="1" ht="38.1" customHeight="1" x14ac:dyDescent="0.25">
      <c r="B85" s="6">
        <v>70</v>
      </c>
      <c r="C85" s="23" t="s">
        <v>63</v>
      </c>
      <c r="D85" s="8" t="s">
        <v>30</v>
      </c>
      <c r="E85" s="8" t="s">
        <v>120</v>
      </c>
      <c r="F85" s="8" t="s">
        <v>22</v>
      </c>
      <c r="G85" s="9">
        <v>6000</v>
      </c>
      <c r="H85" s="8" t="s">
        <v>22</v>
      </c>
      <c r="I85" s="10" t="s">
        <v>22</v>
      </c>
      <c r="J85" s="8" t="s">
        <v>22</v>
      </c>
      <c r="K85" s="8" t="s">
        <v>22</v>
      </c>
      <c r="L85" s="8" t="s">
        <v>22</v>
      </c>
      <c r="M85" s="8" t="s">
        <v>22</v>
      </c>
      <c r="N85" s="8" t="s">
        <v>22</v>
      </c>
      <c r="O85" s="8" t="s">
        <v>22</v>
      </c>
      <c r="P85" s="9">
        <f t="shared" si="5"/>
        <v>6000</v>
      </c>
      <c r="Q85" s="9">
        <f t="shared" si="4"/>
        <v>300</v>
      </c>
      <c r="R85" s="9">
        <f t="shared" si="6"/>
        <v>5700</v>
      </c>
      <c r="S85" s="14">
        <v>189</v>
      </c>
    </row>
    <row r="86" spans="2:19" s="11" customFormat="1" ht="38.1" customHeight="1" x14ac:dyDescent="0.25">
      <c r="B86" s="6">
        <v>71</v>
      </c>
      <c r="C86" s="23" t="s">
        <v>64</v>
      </c>
      <c r="D86" s="8" t="s">
        <v>30</v>
      </c>
      <c r="E86" s="8" t="s">
        <v>140</v>
      </c>
      <c r="F86" s="8" t="s">
        <v>22</v>
      </c>
      <c r="G86" s="9">
        <v>7000</v>
      </c>
      <c r="H86" s="8" t="s">
        <v>22</v>
      </c>
      <c r="I86" s="10" t="s">
        <v>22</v>
      </c>
      <c r="J86" s="8" t="s">
        <v>22</v>
      </c>
      <c r="K86" s="8" t="s">
        <v>22</v>
      </c>
      <c r="L86" s="8" t="s">
        <v>22</v>
      </c>
      <c r="M86" s="8" t="s">
        <v>22</v>
      </c>
      <c r="N86" s="8" t="s">
        <v>22</v>
      </c>
      <c r="O86" s="8" t="s">
        <v>22</v>
      </c>
      <c r="P86" s="9">
        <f t="shared" si="5"/>
        <v>7000</v>
      </c>
      <c r="Q86" s="9">
        <f t="shared" si="4"/>
        <v>350</v>
      </c>
      <c r="R86" s="9">
        <f t="shared" si="6"/>
        <v>6650</v>
      </c>
      <c r="S86" s="14">
        <v>189</v>
      </c>
    </row>
    <row r="87" spans="2:19" s="11" customFormat="1" ht="38.1" customHeight="1" x14ac:dyDescent="0.25">
      <c r="B87" s="6">
        <v>72</v>
      </c>
      <c r="C87" s="23" t="s">
        <v>65</v>
      </c>
      <c r="D87" s="8" t="s">
        <v>30</v>
      </c>
      <c r="E87" s="8" t="s">
        <v>62</v>
      </c>
      <c r="F87" s="8" t="s">
        <v>22</v>
      </c>
      <c r="G87" s="9">
        <v>8000</v>
      </c>
      <c r="H87" s="8" t="s">
        <v>22</v>
      </c>
      <c r="I87" s="10" t="s">
        <v>22</v>
      </c>
      <c r="J87" s="8" t="s">
        <v>22</v>
      </c>
      <c r="K87" s="8" t="s">
        <v>22</v>
      </c>
      <c r="L87" s="8" t="s">
        <v>22</v>
      </c>
      <c r="M87" s="8" t="s">
        <v>22</v>
      </c>
      <c r="N87" s="8" t="s">
        <v>22</v>
      </c>
      <c r="O87" s="8" t="s">
        <v>22</v>
      </c>
      <c r="P87" s="9">
        <f t="shared" si="5"/>
        <v>8000</v>
      </c>
      <c r="Q87" s="9">
        <f t="shared" si="4"/>
        <v>400</v>
      </c>
      <c r="R87" s="9">
        <f t="shared" si="6"/>
        <v>7600</v>
      </c>
      <c r="S87" s="14">
        <v>189</v>
      </c>
    </row>
    <row r="88" spans="2:19" s="11" customFormat="1" ht="38.1" customHeight="1" x14ac:dyDescent="0.25">
      <c r="B88" s="6">
        <v>73</v>
      </c>
      <c r="C88" s="23" t="s">
        <v>86</v>
      </c>
      <c r="D88" s="8" t="s">
        <v>30</v>
      </c>
      <c r="E88" s="8" t="s">
        <v>87</v>
      </c>
      <c r="F88" s="8" t="s">
        <v>22</v>
      </c>
      <c r="G88" s="9">
        <v>8000</v>
      </c>
      <c r="H88" s="8" t="s">
        <v>22</v>
      </c>
      <c r="I88" s="10" t="s">
        <v>22</v>
      </c>
      <c r="J88" s="8" t="s">
        <v>22</v>
      </c>
      <c r="K88" s="8" t="s">
        <v>22</v>
      </c>
      <c r="L88" s="8" t="s">
        <v>22</v>
      </c>
      <c r="M88" s="8" t="s">
        <v>22</v>
      </c>
      <c r="N88" s="8" t="s">
        <v>22</v>
      </c>
      <c r="O88" s="8" t="s">
        <v>22</v>
      </c>
      <c r="P88" s="9">
        <f t="shared" si="5"/>
        <v>8000</v>
      </c>
      <c r="Q88" s="9">
        <f t="shared" si="4"/>
        <v>400</v>
      </c>
      <c r="R88" s="9">
        <f t="shared" si="6"/>
        <v>7600</v>
      </c>
      <c r="S88" s="14">
        <v>189</v>
      </c>
    </row>
    <row r="89" spans="2:19" s="11" customFormat="1" ht="38.1" customHeight="1" x14ac:dyDescent="0.25">
      <c r="B89" s="6">
        <v>74</v>
      </c>
      <c r="C89" s="23" t="s">
        <v>136</v>
      </c>
      <c r="D89" s="8" t="s">
        <v>30</v>
      </c>
      <c r="E89" s="8" t="s">
        <v>62</v>
      </c>
      <c r="F89" s="8" t="s">
        <v>22</v>
      </c>
      <c r="G89" s="9">
        <v>6000</v>
      </c>
      <c r="H89" s="8" t="s">
        <v>22</v>
      </c>
      <c r="I89" s="10" t="s">
        <v>22</v>
      </c>
      <c r="J89" s="8" t="s">
        <v>22</v>
      </c>
      <c r="K89" s="8" t="s">
        <v>22</v>
      </c>
      <c r="L89" s="8" t="s">
        <v>22</v>
      </c>
      <c r="M89" s="8" t="s">
        <v>22</v>
      </c>
      <c r="N89" s="8" t="s">
        <v>22</v>
      </c>
      <c r="O89" s="8" t="s">
        <v>22</v>
      </c>
      <c r="P89" s="9">
        <f t="shared" si="5"/>
        <v>6000</v>
      </c>
      <c r="Q89" s="9">
        <f t="shared" si="4"/>
        <v>300</v>
      </c>
      <c r="R89" s="9">
        <f t="shared" si="6"/>
        <v>5700</v>
      </c>
      <c r="S89" s="14">
        <v>189</v>
      </c>
    </row>
    <row r="90" spans="2:19" s="11" customFormat="1" ht="38.1" customHeight="1" x14ac:dyDescent="0.25">
      <c r="B90" s="6">
        <v>75</v>
      </c>
      <c r="C90" s="23" t="s">
        <v>126</v>
      </c>
      <c r="D90" s="8" t="s">
        <v>30</v>
      </c>
      <c r="E90" s="8" t="s">
        <v>127</v>
      </c>
      <c r="F90" s="8" t="s">
        <v>22</v>
      </c>
      <c r="G90" s="9">
        <v>6000</v>
      </c>
      <c r="H90" s="8" t="s">
        <v>22</v>
      </c>
      <c r="I90" s="10" t="s">
        <v>22</v>
      </c>
      <c r="J90" s="8" t="s">
        <v>22</v>
      </c>
      <c r="K90" s="8" t="s">
        <v>22</v>
      </c>
      <c r="L90" s="8" t="s">
        <v>22</v>
      </c>
      <c r="M90" s="8" t="s">
        <v>22</v>
      </c>
      <c r="N90" s="8" t="s">
        <v>22</v>
      </c>
      <c r="O90" s="8" t="s">
        <v>22</v>
      </c>
      <c r="P90" s="9">
        <f t="shared" si="5"/>
        <v>6000</v>
      </c>
      <c r="Q90" s="9">
        <f t="shared" si="4"/>
        <v>300</v>
      </c>
      <c r="R90" s="9">
        <f t="shared" si="6"/>
        <v>5700</v>
      </c>
      <c r="S90" s="14">
        <v>189</v>
      </c>
    </row>
    <row r="91" spans="2:19" s="11" customFormat="1" ht="38.1" customHeight="1" x14ac:dyDescent="0.25">
      <c r="B91" s="6">
        <v>76</v>
      </c>
      <c r="C91" s="23" t="s">
        <v>96</v>
      </c>
      <c r="D91" s="8" t="s">
        <v>30</v>
      </c>
      <c r="E91" s="8" t="s">
        <v>36</v>
      </c>
      <c r="F91" s="8" t="s">
        <v>22</v>
      </c>
      <c r="G91" s="9">
        <v>8000</v>
      </c>
      <c r="H91" s="8" t="s">
        <v>22</v>
      </c>
      <c r="I91" s="10" t="s">
        <v>22</v>
      </c>
      <c r="J91" s="8" t="s">
        <v>22</v>
      </c>
      <c r="K91" s="8" t="s">
        <v>22</v>
      </c>
      <c r="L91" s="8" t="s">
        <v>22</v>
      </c>
      <c r="M91" s="8" t="s">
        <v>22</v>
      </c>
      <c r="N91" s="8" t="s">
        <v>22</v>
      </c>
      <c r="O91" s="8" t="s">
        <v>22</v>
      </c>
      <c r="P91" s="9">
        <f t="shared" si="5"/>
        <v>8000</v>
      </c>
      <c r="Q91" s="9">
        <f t="shared" si="4"/>
        <v>400</v>
      </c>
      <c r="R91" s="9">
        <f t="shared" si="6"/>
        <v>7600</v>
      </c>
      <c r="S91" s="14">
        <v>189</v>
      </c>
    </row>
    <row r="92" spans="2:19" s="11" customFormat="1" ht="38.1" customHeight="1" x14ac:dyDescent="0.25">
      <c r="B92" s="6">
        <v>77</v>
      </c>
      <c r="C92" s="23" t="s">
        <v>111</v>
      </c>
      <c r="D92" s="8" t="s">
        <v>28</v>
      </c>
      <c r="E92" s="8" t="s">
        <v>122</v>
      </c>
      <c r="F92" s="8" t="s">
        <v>22</v>
      </c>
      <c r="G92" s="9">
        <v>13000</v>
      </c>
      <c r="H92" s="8" t="s">
        <v>22</v>
      </c>
      <c r="I92" s="10" t="s">
        <v>22</v>
      </c>
      <c r="J92" s="8" t="s">
        <v>22</v>
      </c>
      <c r="K92" s="8" t="s">
        <v>22</v>
      </c>
      <c r="L92" s="8" t="s">
        <v>22</v>
      </c>
      <c r="M92" s="8" t="s">
        <v>22</v>
      </c>
      <c r="N92" s="8" t="s">
        <v>22</v>
      </c>
      <c r="O92" s="8" t="s">
        <v>22</v>
      </c>
      <c r="P92" s="9">
        <f t="shared" si="5"/>
        <v>13000</v>
      </c>
      <c r="Q92" s="9">
        <f t="shared" si="4"/>
        <v>650</v>
      </c>
      <c r="R92" s="9">
        <f t="shared" si="6"/>
        <v>12350</v>
      </c>
      <c r="S92" s="14">
        <v>189</v>
      </c>
    </row>
    <row r="93" spans="2:19" s="11" customFormat="1" ht="38.1" customHeight="1" x14ac:dyDescent="0.25">
      <c r="B93" s="6">
        <v>78</v>
      </c>
      <c r="C93" s="23" t="s">
        <v>112</v>
      </c>
      <c r="D93" s="8" t="s">
        <v>30</v>
      </c>
      <c r="E93" s="8" t="s">
        <v>75</v>
      </c>
      <c r="F93" s="8" t="s">
        <v>22</v>
      </c>
      <c r="G93" s="9">
        <v>7000</v>
      </c>
      <c r="H93" s="8" t="s">
        <v>22</v>
      </c>
      <c r="I93" s="10" t="s">
        <v>22</v>
      </c>
      <c r="J93" s="8" t="s">
        <v>22</v>
      </c>
      <c r="K93" s="8" t="s">
        <v>22</v>
      </c>
      <c r="L93" s="8" t="s">
        <v>22</v>
      </c>
      <c r="M93" s="8" t="s">
        <v>22</v>
      </c>
      <c r="N93" s="8" t="s">
        <v>22</v>
      </c>
      <c r="O93" s="8" t="s">
        <v>22</v>
      </c>
      <c r="P93" s="9">
        <f t="shared" si="5"/>
        <v>7000</v>
      </c>
      <c r="Q93" s="9">
        <f t="shared" si="4"/>
        <v>350</v>
      </c>
      <c r="R93" s="9">
        <f t="shared" si="6"/>
        <v>6650</v>
      </c>
      <c r="S93" s="14">
        <v>189</v>
      </c>
    </row>
    <row r="94" spans="2:19" s="11" customFormat="1" ht="38.1" customHeight="1" x14ac:dyDescent="0.25">
      <c r="B94" s="6">
        <v>79</v>
      </c>
      <c r="C94" s="23" t="s">
        <v>115</v>
      </c>
      <c r="D94" s="8" t="s">
        <v>30</v>
      </c>
      <c r="E94" s="8" t="s">
        <v>62</v>
      </c>
      <c r="F94" s="8" t="s">
        <v>22</v>
      </c>
      <c r="G94" s="9">
        <v>6000</v>
      </c>
      <c r="H94" s="8" t="s">
        <v>22</v>
      </c>
      <c r="I94" s="10" t="s">
        <v>22</v>
      </c>
      <c r="J94" s="8" t="s">
        <v>22</v>
      </c>
      <c r="K94" s="8" t="s">
        <v>22</v>
      </c>
      <c r="L94" s="8" t="s">
        <v>22</v>
      </c>
      <c r="M94" s="8" t="s">
        <v>22</v>
      </c>
      <c r="N94" s="8" t="s">
        <v>22</v>
      </c>
      <c r="O94" s="8" t="s">
        <v>22</v>
      </c>
      <c r="P94" s="9">
        <f t="shared" si="5"/>
        <v>6000</v>
      </c>
      <c r="Q94" s="9">
        <f t="shared" si="4"/>
        <v>300</v>
      </c>
      <c r="R94" s="9">
        <f t="shared" si="6"/>
        <v>5700</v>
      </c>
      <c r="S94" s="14">
        <v>189</v>
      </c>
    </row>
    <row r="95" spans="2:19" s="11" customFormat="1" ht="38.1" customHeight="1" x14ac:dyDescent="0.25">
      <c r="B95" s="6">
        <v>80</v>
      </c>
      <c r="C95" s="23" t="s">
        <v>67</v>
      </c>
      <c r="D95" s="8" t="s">
        <v>28</v>
      </c>
      <c r="E95" s="8" t="s">
        <v>139</v>
      </c>
      <c r="F95" s="8" t="s">
        <v>22</v>
      </c>
      <c r="G95" s="9">
        <v>12000</v>
      </c>
      <c r="H95" s="8" t="s">
        <v>22</v>
      </c>
      <c r="I95" s="10" t="s">
        <v>22</v>
      </c>
      <c r="J95" s="8" t="s">
        <v>22</v>
      </c>
      <c r="K95" s="8" t="s">
        <v>22</v>
      </c>
      <c r="L95" s="8" t="s">
        <v>22</v>
      </c>
      <c r="M95" s="8" t="s">
        <v>22</v>
      </c>
      <c r="N95" s="8" t="s">
        <v>22</v>
      </c>
      <c r="O95" s="8" t="s">
        <v>22</v>
      </c>
      <c r="P95" s="9">
        <f t="shared" si="5"/>
        <v>12000</v>
      </c>
      <c r="Q95" s="9">
        <f t="shared" si="4"/>
        <v>600</v>
      </c>
      <c r="R95" s="9">
        <f t="shared" si="6"/>
        <v>11400</v>
      </c>
      <c r="S95" s="14">
        <v>189</v>
      </c>
    </row>
    <row r="96" spans="2:19" s="11" customFormat="1" ht="38.1" customHeight="1" x14ac:dyDescent="0.25">
      <c r="B96" s="6">
        <v>81</v>
      </c>
      <c r="C96" s="23" t="s">
        <v>147</v>
      </c>
      <c r="D96" s="8" t="s">
        <v>30</v>
      </c>
      <c r="E96" s="8" t="s">
        <v>155</v>
      </c>
      <c r="F96" s="8" t="s">
        <v>22</v>
      </c>
      <c r="G96" s="9">
        <v>7000</v>
      </c>
      <c r="H96" s="8" t="s">
        <v>22</v>
      </c>
      <c r="I96" s="10" t="s">
        <v>22</v>
      </c>
      <c r="J96" s="8" t="s">
        <v>22</v>
      </c>
      <c r="K96" s="8" t="s">
        <v>22</v>
      </c>
      <c r="L96" s="8" t="s">
        <v>22</v>
      </c>
      <c r="M96" s="8" t="s">
        <v>22</v>
      </c>
      <c r="N96" s="8" t="s">
        <v>22</v>
      </c>
      <c r="O96" s="8" t="s">
        <v>22</v>
      </c>
      <c r="P96" s="9">
        <f t="shared" si="5"/>
        <v>7000</v>
      </c>
      <c r="Q96" s="9">
        <f t="shared" si="4"/>
        <v>350</v>
      </c>
      <c r="R96" s="9">
        <f t="shared" si="6"/>
        <v>6650</v>
      </c>
      <c r="S96" s="14">
        <v>189</v>
      </c>
    </row>
    <row r="97" spans="2:19" s="11" customFormat="1" ht="38.1" customHeight="1" x14ac:dyDescent="0.25">
      <c r="B97" s="6">
        <v>82</v>
      </c>
      <c r="C97" s="23" t="s">
        <v>148</v>
      </c>
      <c r="D97" s="8" t="s">
        <v>28</v>
      </c>
      <c r="E97" s="8" t="s">
        <v>121</v>
      </c>
      <c r="F97" s="8" t="s">
        <v>22</v>
      </c>
      <c r="G97" s="9">
        <v>12000</v>
      </c>
      <c r="H97" s="8" t="s">
        <v>22</v>
      </c>
      <c r="I97" s="10" t="s">
        <v>22</v>
      </c>
      <c r="J97" s="8" t="s">
        <v>22</v>
      </c>
      <c r="K97" s="8" t="s">
        <v>22</v>
      </c>
      <c r="L97" s="8" t="s">
        <v>22</v>
      </c>
      <c r="M97" s="8" t="s">
        <v>22</v>
      </c>
      <c r="N97" s="8" t="s">
        <v>22</v>
      </c>
      <c r="O97" s="8" t="s">
        <v>22</v>
      </c>
      <c r="P97" s="9">
        <f t="shared" si="5"/>
        <v>12000</v>
      </c>
      <c r="Q97" s="9">
        <f t="shared" si="4"/>
        <v>600</v>
      </c>
      <c r="R97" s="9">
        <f t="shared" si="6"/>
        <v>11400</v>
      </c>
      <c r="S97" s="14">
        <v>189</v>
      </c>
    </row>
    <row r="98" spans="2:19" s="11" customFormat="1" ht="38.1" customHeight="1" x14ac:dyDescent="0.25">
      <c r="B98" s="6">
        <v>83</v>
      </c>
      <c r="C98" s="23" t="s">
        <v>149</v>
      </c>
      <c r="D98" s="8" t="s">
        <v>30</v>
      </c>
      <c r="E98" s="8" t="s">
        <v>36</v>
      </c>
      <c r="F98" s="8" t="s">
        <v>22</v>
      </c>
      <c r="G98" s="9">
        <v>9000</v>
      </c>
      <c r="H98" s="8" t="s">
        <v>22</v>
      </c>
      <c r="I98" s="10" t="s">
        <v>22</v>
      </c>
      <c r="J98" s="8" t="s">
        <v>22</v>
      </c>
      <c r="K98" s="8" t="s">
        <v>22</v>
      </c>
      <c r="L98" s="8" t="s">
        <v>22</v>
      </c>
      <c r="M98" s="8" t="s">
        <v>22</v>
      </c>
      <c r="N98" s="8" t="s">
        <v>22</v>
      </c>
      <c r="O98" s="8" t="s">
        <v>22</v>
      </c>
      <c r="P98" s="9">
        <f t="shared" si="5"/>
        <v>9000</v>
      </c>
      <c r="Q98" s="9">
        <f t="shared" si="4"/>
        <v>450</v>
      </c>
      <c r="R98" s="9">
        <f t="shared" si="6"/>
        <v>8550</v>
      </c>
      <c r="S98" s="14">
        <v>189</v>
      </c>
    </row>
    <row r="99" spans="2:19" s="11" customFormat="1" ht="38.1" customHeight="1" x14ac:dyDescent="0.25">
      <c r="B99" s="6">
        <v>84</v>
      </c>
      <c r="C99" s="23" t="s">
        <v>150</v>
      </c>
      <c r="D99" s="8" t="s">
        <v>30</v>
      </c>
      <c r="E99" s="8" t="s">
        <v>36</v>
      </c>
      <c r="F99" s="8" t="s">
        <v>22</v>
      </c>
      <c r="G99" s="9">
        <v>8000</v>
      </c>
      <c r="H99" s="8" t="s">
        <v>22</v>
      </c>
      <c r="I99" s="10" t="s">
        <v>22</v>
      </c>
      <c r="J99" s="8" t="s">
        <v>22</v>
      </c>
      <c r="K99" s="8" t="s">
        <v>22</v>
      </c>
      <c r="L99" s="8" t="s">
        <v>22</v>
      </c>
      <c r="M99" s="8" t="s">
        <v>22</v>
      </c>
      <c r="N99" s="8" t="s">
        <v>22</v>
      </c>
      <c r="O99" s="8" t="s">
        <v>22</v>
      </c>
      <c r="P99" s="9">
        <f t="shared" si="5"/>
        <v>8000</v>
      </c>
      <c r="Q99" s="9">
        <f t="shared" si="4"/>
        <v>400</v>
      </c>
      <c r="R99" s="9">
        <f t="shared" si="6"/>
        <v>7600</v>
      </c>
      <c r="S99" s="14">
        <v>189</v>
      </c>
    </row>
    <row r="100" spans="2:19" s="11" customFormat="1" ht="38.1" customHeight="1" x14ac:dyDescent="0.25">
      <c r="B100" s="6">
        <v>85</v>
      </c>
      <c r="C100" s="23" t="s">
        <v>151</v>
      </c>
      <c r="D100" s="8" t="s">
        <v>30</v>
      </c>
      <c r="E100" s="8" t="s">
        <v>36</v>
      </c>
      <c r="F100" s="8" t="s">
        <v>22</v>
      </c>
      <c r="G100" s="9">
        <v>7000</v>
      </c>
      <c r="H100" s="8" t="s">
        <v>22</v>
      </c>
      <c r="I100" s="10" t="s">
        <v>22</v>
      </c>
      <c r="J100" s="8" t="s">
        <v>22</v>
      </c>
      <c r="K100" s="8" t="s">
        <v>22</v>
      </c>
      <c r="L100" s="8" t="s">
        <v>22</v>
      </c>
      <c r="M100" s="8" t="s">
        <v>22</v>
      </c>
      <c r="N100" s="8" t="s">
        <v>22</v>
      </c>
      <c r="O100" s="8" t="s">
        <v>22</v>
      </c>
      <c r="P100" s="9">
        <f t="shared" si="5"/>
        <v>7000</v>
      </c>
      <c r="Q100" s="9">
        <f t="shared" si="4"/>
        <v>350</v>
      </c>
      <c r="R100" s="9">
        <f t="shared" si="6"/>
        <v>6650</v>
      </c>
      <c r="S100" s="14">
        <v>189</v>
      </c>
    </row>
    <row r="101" spans="2:19" s="11" customFormat="1" ht="38.1" customHeight="1" x14ac:dyDescent="0.25">
      <c r="B101" s="6">
        <v>86</v>
      </c>
      <c r="C101" s="23" t="s">
        <v>152</v>
      </c>
      <c r="D101" s="8" t="s">
        <v>30</v>
      </c>
      <c r="E101" s="8" t="s">
        <v>50</v>
      </c>
      <c r="F101" s="8" t="s">
        <v>22</v>
      </c>
      <c r="G101" s="9">
        <v>8000</v>
      </c>
      <c r="H101" s="8" t="s">
        <v>22</v>
      </c>
      <c r="I101" s="10" t="s">
        <v>22</v>
      </c>
      <c r="J101" s="8" t="s">
        <v>22</v>
      </c>
      <c r="K101" s="8" t="s">
        <v>22</v>
      </c>
      <c r="L101" s="8" t="s">
        <v>22</v>
      </c>
      <c r="M101" s="8" t="s">
        <v>22</v>
      </c>
      <c r="N101" s="8" t="s">
        <v>22</v>
      </c>
      <c r="O101" s="8" t="s">
        <v>22</v>
      </c>
      <c r="P101" s="9">
        <f t="shared" si="5"/>
        <v>8000</v>
      </c>
      <c r="Q101" s="9">
        <f t="shared" si="4"/>
        <v>400</v>
      </c>
      <c r="R101" s="9">
        <f t="shared" si="6"/>
        <v>7600</v>
      </c>
      <c r="S101" s="14">
        <v>189</v>
      </c>
    </row>
    <row r="102" spans="2:19" s="11" customFormat="1" ht="38.1" customHeight="1" x14ac:dyDescent="0.25">
      <c r="B102" s="6">
        <v>87</v>
      </c>
      <c r="C102" s="23" t="s">
        <v>153</v>
      </c>
      <c r="D102" s="8" t="s">
        <v>30</v>
      </c>
      <c r="E102" s="8" t="s">
        <v>156</v>
      </c>
      <c r="F102" s="8" t="s">
        <v>22</v>
      </c>
      <c r="G102" s="9">
        <v>6000</v>
      </c>
      <c r="H102" s="8" t="s">
        <v>22</v>
      </c>
      <c r="I102" s="10" t="s">
        <v>22</v>
      </c>
      <c r="J102" s="8" t="s">
        <v>22</v>
      </c>
      <c r="K102" s="8" t="s">
        <v>22</v>
      </c>
      <c r="L102" s="8" t="s">
        <v>22</v>
      </c>
      <c r="M102" s="8" t="s">
        <v>22</v>
      </c>
      <c r="N102" s="8" t="s">
        <v>22</v>
      </c>
      <c r="O102" s="8" t="s">
        <v>22</v>
      </c>
      <c r="P102" s="9">
        <f t="shared" si="5"/>
        <v>6000</v>
      </c>
      <c r="Q102" s="9">
        <f t="shared" si="4"/>
        <v>300</v>
      </c>
      <c r="R102" s="9">
        <f t="shared" si="6"/>
        <v>5700</v>
      </c>
      <c r="S102" s="14">
        <v>189</v>
      </c>
    </row>
    <row r="103" spans="2:19" s="11" customFormat="1" ht="38.1" customHeight="1" x14ac:dyDescent="0.25">
      <c r="B103" s="6">
        <v>88</v>
      </c>
      <c r="C103" s="23" t="s">
        <v>154</v>
      </c>
      <c r="D103" s="8" t="s">
        <v>28</v>
      </c>
      <c r="E103" s="8" t="s">
        <v>156</v>
      </c>
      <c r="F103" s="8" t="s">
        <v>22</v>
      </c>
      <c r="G103" s="9">
        <v>15000</v>
      </c>
      <c r="H103" s="8" t="s">
        <v>22</v>
      </c>
      <c r="I103" s="10" t="s">
        <v>22</v>
      </c>
      <c r="J103" s="8" t="s">
        <v>22</v>
      </c>
      <c r="K103" s="8" t="s">
        <v>22</v>
      </c>
      <c r="L103" s="8" t="s">
        <v>22</v>
      </c>
      <c r="M103" s="8" t="s">
        <v>22</v>
      </c>
      <c r="N103" s="8" t="s">
        <v>22</v>
      </c>
      <c r="O103" s="8" t="s">
        <v>22</v>
      </c>
      <c r="P103" s="9">
        <f t="shared" si="5"/>
        <v>15000</v>
      </c>
      <c r="Q103" s="9">
        <f t="shared" si="4"/>
        <v>750</v>
      </c>
      <c r="R103" s="9">
        <f t="shared" si="6"/>
        <v>14250</v>
      </c>
      <c r="S103" s="14">
        <v>189</v>
      </c>
    </row>
  </sheetData>
  <sortState xmlns:xlrd2="http://schemas.microsoft.com/office/spreadsheetml/2017/richdata2" ref="B16:S93">
    <sortCondition ref="S16:S93"/>
  </sortState>
  <mergeCells count="6">
    <mergeCell ref="B14:R14"/>
    <mergeCell ref="B9:R9"/>
    <mergeCell ref="B10:R10"/>
    <mergeCell ref="B11:R11"/>
    <mergeCell ref="B12:R12"/>
    <mergeCell ref="B13:R13"/>
  </mergeCells>
  <conditionalFormatting sqref="C104:C1048576 C1:C15">
    <cfRule type="duplicateValues" dxfId="189" priority="184"/>
  </conditionalFormatting>
  <conditionalFormatting sqref="C16:C103">
    <cfRule type="duplicateValues" dxfId="181" priority="59"/>
  </conditionalFormatting>
  <conditionalFormatting sqref="C25">
    <cfRule type="duplicateValues" dxfId="180" priority="1"/>
  </conditionalFormatting>
  <conditionalFormatting sqref="C26">
    <cfRule type="duplicateValues" dxfId="179" priority="2"/>
    <cfRule type="duplicateValues" dxfId="178" priority="3"/>
    <cfRule type="duplicateValues" dxfId="177" priority="4"/>
    <cfRule type="duplicateValues" dxfId="176" priority="5"/>
    <cfRule type="duplicateValues" dxfId="175" priority="6"/>
  </conditionalFormatting>
  <conditionalFormatting sqref="C28 C16 C18">
    <cfRule type="duplicateValues" dxfId="174" priority="7"/>
    <cfRule type="duplicateValues" dxfId="173" priority="8"/>
    <cfRule type="duplicateValues" dxfId="172" priority="9"/>
    <cfRule type="duplicateValues" dxfId="171" priority="10"/>
    <cfRule type="duplicateValues" dxfId="170" priority="11"/>
  </conditionalFormatting>
  <conditionalFormatting sqref="C36:C37">
    <cfRule type="duplicateValues" dxfId="169" priority="179"/>
    <cfRule type="duplicateValues" dxfId="168" priority="180"/>
    <cfRule type="duplicateValues" dxfId="167" priority="181"/>
    <cfRule type="duplicateValues" dxfId="166" priority="182"/>
  </conditionalFormatting>
  <conditionalFormatting sqref="C38:C39">
    <cfRule type="duplicateValues" dxfId="165" priority="167"/>
    <cfRule type="duplicateValues" dxfId="164" priority="168"/>
    <cfRule type="duplicateValues" dxfId="163" priority="169"/>
    <cfRule type="duplicateValues" dxfId="162" priority="170"/>
  </conditionalFormatting>
  <conditionalFormatting sqref="C40 C27">
    <cfRule type="duplicateValues" dxfId="161" priority="147"/>
  </conditionalFormatting>
  <conditionalFormatting sqref="C40 C27">
    <cfRule type="duplicateValues" dxfId="160" priority="148"/>
  </conditionalFormatting>
  <conditionalFormatting sqref="C40 C27">
    <cfRule type="duplicateValues" dxfId="159" priority="149"/>
  </conditionalFormatting>
  <conditionalFormatting sqref="C40 C27">
    <cfRule type="duplicateValues" dxfId="158" priority="150"/>
  </conditionalFormatting>
  <conditionalFormatting sqref="C42:C43">
    <cfRule type="duplicateValues" dxfId="157" priority="12"/>
    <cfRule type="duplicateValues" dxfId="156" priority="13"/>
    <cfRule type="duplicateValues" dxfId="155" priority="14"/>
    <cfRule type="duplicateValues" dxfId="154" priority="15"/>
    <cfRule type="duplicateValues" dxfId="153" priority="16"/>
    <cfRule type="duplicateValues" dxfId="152" priority="17"/>
    <cfRule type="duplicateValues" dxfId="151" priority="18"/>
  </conditionalFormatting>
  <conditionalFormatting sqref="C44">
    <cfRule type="duplicateValues" dxfId="150" priority="19"/>
    <cfRule type="duplicateValues" dxfId="149" priority="20"/>
    <cfRule type="duplicateValues" dxfId="148" priority="21"/>
    <cfRule type="duplicateValues" dxfId="147" priority="22"/>
    <cfRule type="duplicateValues" dxfId="146" priority="23"/>
    <cfRule type="duplicateValues" dxfId="145" priority="24"/>
    <cfRule type="duplicateValues" dxfId="144" priority="25"/>
  </conditionalFormatting>
  <conditionalFormatting sqref="C45:C46">
    <cfRule type="duplicateValues" dxfId="143" priority="74"/>
    <cfRule type="duplicateValues" dxfId="142" priority="75"/>
    <cfRule type="duplicateValues" dxfId="141" priority="76"/>
    <cfRule type="duplicateValues" dxfId="140" priority="77"/>
    <cfRule type="duplicateValues" dxfId="139" priority="78"/>
  </conditionalFormatting>
  <conditionalFormatting sqref="C47">
    <cfRule type="duplicateValues" dxfId="138" priority="88"/>
    <cfRule type="duplicateValues" dxfId="137" priority="89"/>
    <cfRule type="duplicateValues" dxfId="136" priority="90"/>
    <cfRule type="duplicateValues" dxfId="135" priority="91"/>
  </conditionalFormatting>
  <conditionalFormatting sqref="C48">
    <cfRule type="duplicateValues" dxfId="134" priority="92"/>
    <cfRule type="duplicateValues" dxfId="133" priority="93"/>
    <cfRule type="duplicateValues" dxfId="132" priority="94"/>
    <cfRule type="duplicateValues" dxfId="131" priority="95"/>
  </conditionalFormatting>
  <conditionalFormatting sqref="C49">
    <cfRule type="duplicateValues" dxfId="130" priority="96"/>
    <cfRule type="duplicateValues" dxfId="129" priority="97"/>
    <cfRule type="duplicateValues" dxfId="128" priority="98"/>
    <cfRule type="duplicateValues" dxfId="127" priority="99"/>
  </conditionalFormatting>
  <conditionalFormatting sqref="C50">
    <cfRule type="duplicateValues" dxfId="126" priority="120"/>
    <cfRule type="duplicateValues" dxfId="125" priority="121"/>
    <cfRule type="duplicateValues" dxfId="124" priority="122"/>
    <cfRule type="duplicateValues" dxfId="123" priority="123"/>
    <cfRule type="duplicateValues" dxfId="122" priority="124"/>
  </conditionalFormatting>
  <conditionalFormatting sqref="C51">
    <cfRule type="duplicateValues" dxfId="121" priority="60"/>
    <cfRule type="duplicateValues" dxfId="120" priority="61"/>
    <cfRule type="duplicateValues" dxfId="119" priority="62"/>
    <cfRule type="duplicateValues" dxfId="118" priority="63"/>
    <cfRule type="duplicateValues" dxfId="117" priority="69"/>
  </conditionalFormatting>
  <conditionalFormatting sqref="C52">
    <cfRule type="duplicateValues" dxfId="116" priority="64"/>
    <cfRule type="duplicateValues" dxfId="115" priority="65"/>
    <cfRule type="duplicateValues" dxfId="114" priority="66"/>
    <cfRule type="duplicateValues" dxfId="113" priority="67"/>
    <cfRule type="duplicateValues" dxfId="112" priority="68"/>
  </conditionalFormatting>
  <conditionalFormatting sqref="C53">
    <cfRule type="duplicateValues" dxfId="111" priority="83"/>
    <cfRule type="duplicateValues" dxfId="110" priority="84"/>
    <cfRule type="duplicateValues" dxfId="109" priority="85"/>
    <cfRule type="duplicateValues" dxfId="108" priority="86"/>
    <cfRule type="duplicateValues" dxfId="107" priority="87"/>
  </conditionalFormatting>
  <conditionalFormatting sqref="C54">
    <cfRule type="duplicateValues" dxfId="106" priority="100"/>
    <cfRule type="duplicateValues" dxfId="105" priority="101"/>
    <cfRule type="duplicateValues" dxfId="104" priority="102"/>
    <cfRule type="duplicateValues" dxfId="103" priority="103"/>
  </conditionalFormatting>
  <conditionalFormatting sqref="C55">
    <cfRule type="duplicateValues" dxfId="102" priority="108"/>
    <cfRule type="duplicateValues" dxfId="101" priority="109"/>
    <cfRule type="duplicateValues" dxfId="100" priority="110"/>
    <cfRule type="duplicateValues" dxfId="99" priority="111"/>
  </conditionalFormatting>
  <conditionalFormatting sqref="C56">
    <cfRule type="duplicateValues" dxfId="98" priority="116"/>
    <cfRule type="duplicateValues" dxfId="97" priority="117"/>
    <cfRule type="duplicateValues" dxfId="96" priority="118"/>
    <cfRule type="duplicateValues" dxfId="95" priority="119"/>
  </conditionalFormatting>
  <conditionalFormatting sqref="C63">
    <cfRule type="duplicateValues" dxfId="94" priority="26"/>
    <cfRule type="duplicateValues" dxfId="93" priority="27"/>
    <cfRule type="duplicateValues" dxfId="92" priority="28"/>
    <cfRule type="duplicateValues" dxfId="91" priority="29"/>
    <cfRule type="duplicateValues" dxfId="90" priority="30"/>
    <cfRule type="duplicateValues" dxfId="89" priority="31"/>
    <cfRule type="duplicateValues" dxfId="88" priority="32"/>
  </conditionalFormatting>
  <conditionalFormatting sqref="C57:C62 C41 C29:C32 C17 C19:C24 C64:C103">
    <cfRule type="duplicateValues" dxfId="87" priority="33"/>
  </conditionalFormatting>
  <conditionalFormatting sqref="C57:C62 C41 C29:C32 C17 C19:C25 C64:C103">
    <cfRule type="duplicateValues" dxfId="86" priority="34"/>
  </conditionalFormatting>
  <conditionalFormatting sqref="C57:C62 C41 C29:C32 C64:C103">
    <cfRule type="duplicateValues" dxfId="85" priority="35"/>
  </conditionalFormatting>
  <conditionalFormatting sqref="C33:C35">
    <cfRule type="duplicateValues" dxfId="77" priority="70"/>
    <cfRule type="duplicateValues" dxfId="76" priority="71"/>
    <cfRule type="duplicateValues" dxfId="75" priority="72"/>
    <cfRule type="duplicateValues" dxfId="74" priority="73"/>
  </conditionalFormatting>
  <conditionalFormatting sqref="C27:C41 C56:C62 C16:C25 C64:C103">
    <cfRule type="duplicateValues" dxfId="3" priority="58"/>
  </conditionalFormatting>
  <conditionalFormatting sqref="C40:C41 C57:C62 C27:C32 C16:C25 C64:C103">
    <cfRule type="duplicateValues" dxfId="2" priority="55"/>
    <cfRule type="duplicateValues" dxfId="1" priority="56"/>
    <cfRule type="duplicateValues" dxfId="0" priority="57"/>
  </conditionalFormatting>
  <pageMargins left="0.23622047244094491" right="0.23622047244094491" top="0.74803149606299213" bottom="0.74803149606299213" header="0.31496062992125984" footer="0.31496062992125984"/>
  <pageSetup paperSize="300" scale="51" fitToWidth="0" fitToHeight="0" orientation="landscape" r:id="rId1"/>
  <rowBreaks count="4" manualBreakCount="4">
    <brk id="30" max="18" man="1"/>
    <brk id="54" max="18" man="1"/>
    <brk id="76" max="18" man="1"/>
    <brk id="98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ART.33</vt:lpstr>
      <vt:lpstr>ART.33!Área_de_impresión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Hernandez</dc:creator>
  <cp:lastModifiedBy>UDE VIPO</cp:lastModifiedBy>
  <cp:lastPrinted>2026-03-02T16:45:13Z</cp:lastPrinted>
  <dcterms:created xsi:type="dcterms:W3CDTF">2025-09-11T17:11:41Z</dcterms:created>
  <dcterms:modified xsi:type="dcterms:W3CDTF">2026-03-27T21:17:27Z</dcterms:modified>
</cp:coreProperties>
</file>